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otal de asignaciones 7º 5189" sheetId="1" r:id="rId1"/>
  </sheets>
  <definedNames>
    <definedName name="_xlnm._FilterDatabase" localSheetId="0" hidden="1">'total de asignaciones 7º 5189'!$A$8:$U$62</definedName>
    <definedName name="_xlnm.Print_Area" localSheetId="0">'total de asignaciones 7º 5189'!$A$1:$U$62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<sst xmlns="http://schemas.openxmlformats.org/spreadsheetml/2006/main" count="117" uniqueCount="70">
  <si>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</si>
  <si>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</si>
  <si>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</si>
  <si>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</si>
  <si>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</si>
  <si>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</si>
  <si>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</si>
  <si>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</si>
  <si>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</si>
  <si>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</si>
  <si>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</si>
  <si>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</si>
  <si>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</si>
  <si>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</si>
  <si>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</si>
  <si>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</si>
  <si>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</si>
  <si>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</si>
  <si>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</si>
  <si>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</si>
  <si>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</si>
  <si>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MONTO TOTAL</t>
  </si>
  <si>
    <t xml:space="preserve">PLANILLA GENERAL DE PAGOS </t>
  </si>
  <si>
    <t xml:space="preserve">MONTO A DICIEMBRE </t>
  </si>
  <si>
    <t xml:space="preserve">Jornales </t>
  </si>
  <si>
    <t>SUGERENCIA DE PLANILLA PARA DAR CUMPLIMIENTO AL ARTÍCULO 7 DE LA LEY 5189/2014</t>
  </si>
  <si>
    <t>JOAO ROBERTO FERREIRA PAYA</t>
  </si>
  <si>
    <t>Dietas</t>
  </si>
  <si>
    <t>GUSTAVO ADOLFO AREVALOS OCAMPOS</t>
  </si>
  <si>
    <t>CESAR BARBOZA VILLALBA</t>
  </si>
  <si>
    <t>PRIMITIVO FROILAN BARBOZA</t>
  </si>
  <si>
    <t>NILZA NOEMI FRUTOS DE BENITEZ</t>
  </si>
  <si>
    <t>ZENON ALBERTO ORTIZ ALIENDRE</t>
  </si>
  <si>
    <t>CARLOS ROJAS DOMINGUEZ</t>
  </si>
  <si>
    <t>ESTELA LETICIA ROSALES DE ORTIZ</t>
  </si>
  <si>
    <t>MATEO ZEBALLO BAEZ</t>
  </si>
  <si>
    <t>LUIS GUSTAVO BENITEZ MARTI</t>
  </si>
  <si>
    <t>JUAN ANDRES ORTIZ MOLINAS</t>
  </si>
  <si>
    <t>GENARO FERREIRA</t>
  </si>
  <si>
    <t>FELIPE NERI FERREIRA</t>
  </si>
  <si>
    <t>JUAN DARIO FRUTOS CARRERAS</t>
  </si>
  <si>
    <t>PATROCINIO GIMENEZ</t>
  </si>
  <si>
    <t>LUCELIA RAMONA GONZALEZ CUELLAR</t>
  </si>
  <si>
    <t>JOSE FELIX MEDINA AYALA</t>
  </si>
  <si>
    <t>LIDIA MANUELA RAMIREZ MARIN</t>
  </si>
  <si>
    <t>FERNANDO DANIEL ROJAS BENITEZ</t>
  </si>
  <si>
    <t>MARIANGELES DESIREE ROMERO ESPINOLA</t>
  </si>
  <si>
    <t>BERNARDINO SUAREZ FERNANDEZ</t>
  </si>
  <si>
    <t>CYNTHIA LIZ MEDINA AYALA</t>
  </si>
  <si>
    <t>MIGUEL VIÑALES</t>
  </si>
  <si>
    <t>MARIA FATIMA ORTIZ GIMENEZ</t>
  </si>
  <si>
    <t>NILZA NOHELIA SUAREZ FERNANDEZ</t>
  </si>
  <si>
    <t>FRANCISCA GABRIELA ROJAS DE ADORNO</t>
  </si>
  <si>
    <t>LIZ MARIBEL ROJAS DOMINGUEZ</t>
  </si>
  <si>
    <t>LUISA RAMOS</t>
  </si>
  <si>
    <t>DIEGO FERNANDO QUINTANA VERA</t>
  </si>
  <si>
    <t>ROMILDO GARCETE JARA</t>
  </si>
  <si>
    <t>ELIZA JARA</t>
  </si>
  <si>
    <t>SILVINO PAYA CALONGA</t>
  </si>
  <si>
    <t>ELIANA JARA</t>
  </si>
  <si>
    <t>JACINTO FELIPE MONGELOS SANABRIA</t>
  </si>
  <si>
    <t>ARON BALBUENA</t>
  </si>
  <si>
    <t>SANTIAGO ALVARENGA VILLAMAYOR</t>
  </si>
  <si>
    <t>JUAN ALBERTO GIMENEZ MONGELOS</t>
  </si>
  <si>
    <t>CARLOS DA SILVA</t>
  </si>
  <si>
    <t>GABINO ARGAÑA PEREZ</t>
  </si>
  <si>
    <t>MARGARITA MARECO</t>
  </si>
  <si>
    <t>LAURA CARINA BARRIOS GOMEZ</t>
  </si>
  <si>
    <t>CORRESPONDIENTE AL EJERCICIO FISCAL 2019</t>
  </si>
  <si>
    <t>AGUINALDO 2019</t>
  </si>
</sst>
</file>

<file path=xl/styles.xml><?xml version="1.0" encoding="utf-8"?>
<styleSheet xmlns="http://schemas.openxmlformats.org/spreadsheetml/2006/main">
  <numFmts count="66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5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20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205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1" applyNumberFormat="1" applyFont="1" applyFill="1" applyBorder="1" applyAlignment="1">
      <alignment horizontal="right"/>
    </xf>
    <xf numFmtId="3" fontId="4" fillId="33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1" applyNumberFormat="1" applyFont="1" applyFill="1" applyBorder="1" applyAlignment="1">
      <alignment horizontal="right"/>
    </xf>
    <xf numFmtId="3" fontId="1" fillId="33" borderId="0" xfId="51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35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05" fontId="9" fillId="35" borderId="12" xfId="0" applyNumberFormat="1" applyFont="1" applyFill="1" applyBorder="1" applyAlignment="1">
      <alignment horizontal="center"/>
    </xf>
    <xf numFmtId="205" fontId="2" fillId="0" borderId="0" xfId="0" applyNumberFormat="1" applyFont="1" applyAlignment="1">
      <alignment/>
    </xf>
    <xf numFmtId="205" fontId="2" fillId="0" borderId="0" xfId="0" applyNumberFormat="1" applyFont="1" applyFill="1" applyAlignment="1">
      <alignment/>
    </xf>
    <xf numFmtId="3" fontId="4" fillId="35" borderId="17" xfId="51" applyNumberFormat="1" applyFont="1" applyFill="1" applyBorder="1" applyAlignment="1">
      <alignment horizontal="right"/>
    </xf>
    <xf numFmtId="205" fontId="9" fillId="35" borderId="12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205" fontId="4" fillId="0" borderId="19" xfId="0" applyNumberFormat="1" applyFont="1" applyBorder="1" applyAlignment="1">
      <alignment horizontal="center" vertical="center" wrapText="1"/>
    </xf>
    <xf numFmtId="205" fontId="4" fillId="0" borderId="19" xfId="51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211" fontId="2" fillId="0" borderId="10" xfId="50" applyNumberFormat="1" applyFont="1" applyBorder="1" applyAlignment="1">
      <alignment horizontal="right"/>
    </xf>
    <xf numFmtId="211" fontId="2" fillId="0" borderId="10" xfId="50" applyNumberFormat="1" applyFont="1" applyBorder="1" applyAlignment="1">
      <alignment/>
    </xf>
    <xf numFmtId="211" fontId="2" fillId="0" borderId="13" xfId="50" applyNumberFormat="1" applyFont="1" applyBorder="1" applyAlignment="1">
      <alignment horizontal="right"/>
    </xf>
    <xf numFmtId="211" fontId="2" fillId="0" borderId="13" xfId="50" applyNumberFormat="1" applyFont="1" applyBorder="1" applyAlignment="1">
      <alignment/>
    </xf>
    <xf numFmtId="211" fontId="2" fillId="0" borderId="17" xfId="50" applyNumberFormat="1" applyFont="1" applyBorder="1" applyAlignment="1">
      <alignment/>
    </xf>
    <xf numFmtId="211" fontId="2" fillId="0" borderId="15" xfId="50" applyNumberFormat="1" applyFont="1" applyBorder="1" applyAlignment="1">
      <alignment horizontal="right"/>
    </xf>
    <xf numFmtId="211" fontId="2" fillId="0" borderId="15" xfId="50" applyNumberFormat="1" applyFont="1" applyBorder="1" applyAlignment="1">
      <alignment/>
    </xf>
    <xf numFmtId="211" fontId="2" fillId="0" borderId="16" xfId="50" applyNumberFormat="1" applyFont="1" applyBorder="1" applyAlignment="1">
      <alignment/>
    </xf>
    <xf numFmtId="0" fontId="2" fillId="0" borderId="20" xfId="0" applyFont="1" applyFill="1" applyBorder="1" applyAlignment="1">
      <alignment horizontal="left"/>
    </xf>
    <xf numFmtId="211" fontId="2" fillId="0" borderId="20" xfId="50" applyNumberFormat="1" applyFont="1" applyBorder="1" applyAlignment="1">
      <alignment horizontal="right"/>
    </xf>
    <xf numFmtId="211" fontId="2" fillId="0" borderId="20" xfId="50" applyNumberFormat="1" applyFont="1" applyBorder="1" applyAlignment="1">
      <alignment/>
    </xf>
    <xf numFmtId="205" fontId="4" fillId="36" borderId="20" xfId="51" applyNumberFormat="1" applyFont="1" applyFill="1" applyBorder="1" applyAlignment="1">
      <alignment horizontal="center" vertical="center" wrapText="1"/>
    </xf>
    <xf numFmtId="205" fontId="4" fillId="36" borderId="19" xfId="51" applyNumberFormat="1" applyFont="1" applyFill="1" applyBorder="1" applyAlignment="1">
      <alignment horizontal="center" vertical="center" wrapText="1"/>
    </xf>
    <xf numFmtId="205" fontId="4" fillId="36" borderId="21" xfId="51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211" fontId="2" fillId="0" borderId="0" xfId="0" applyNumberFormat="1" applyFont="1" applyAlignment="1">
      <alignment/>
    </xf>
    <xf numFmtId="211" fontId="2" fillId="0" borderId="16" xfId="5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211" fontId="2" fillId="0" borderId="22" xfId="5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205" fontId="4" fillId="36" borderId="19" xfId="51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205" fontId="4" fillId="36" borderId="19" xfId="51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205" fontId="4" fillId="36" borderId="19" xfId="51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3" fontId="4" fillId="0" borderId="19" xfId="50" applyNumberFormat="1" applyFont="1" applyBorder="1" applyAlignment="1">
      <alignment horizontal="center" vertical="center" wrapText="1"/>
    </xf>
    <xf numFmtId="205" fontId="4" fillId="36" borderId="19" xfId="51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211" fontId="2" fillId="33" borderId="20" xfId="50" applyNumberFormat="1" applyFont="1" applyFill="1" applyBorder="1" applyAlignment="1">
      <alignment horizontal="right"/>
    </xf>
    <xf numFmtId="211" fontId="2" fillId="34" borderId="20" xfId="50" applyNumberFormat="1" applyFont="1" applyFill="1" applyBorder="1" applyAlignment="1">
      <alignment horizontal="right"/>
    </xf>
    <xf numFmtId="205" fontId="4" fillId="0" borderId="20" xfId="0" applyNumberFormat="1" applyFont="1" applyBorder="1" applyAlignment="1">
      <alignment horizontal="center" vertical="center" wrapText="1"/>
    </xf>
    <xf numFmtId="205" fontId="4" fillId="0" borderId="20" xfId="51" applyNumberFormat="1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/>
    </xf>
    <xf numFmtId="205" fontId="4" fillId="36" borderId="19" xfId="51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205" fontId="4" fillId="34" borderId="19" xfId="0" applyNumberFormat="1" applyFont="1" applyFill="1" applyBorder="1" applyAlignment="1">
      <alignment horizontal="center" vertical="center" wrapText="1"/>
    </xf>
    <xf numFmtId="205" fontId="4" fillId="0" borderId="15" xfId="51" applyNumberFormat="1" applyFont="1" applyBorder="1" applyAlignment="1">
      <alignment horizontal="center" vertical="center" wrapText="1"/>
    </xf>
    <xf numFmtId="205" fontId="4" fillId="0" borderId="15" xfId="0" applyNumberFormat="1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205" fontId="4" fillId="36" borderId="15" xfId="51" applyNumberFormat="1" applyFont="1" applyFill="1" applyBorder="1" applyAlignment="1">
      <alignment horizontal="center" vertical="center" wrapText="1"/>
    </xf>
    <xf numFmtId="205" fontId="4" fillId="36" borderId="15" xfId="51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3" xfId="0" applyFont="1" applyFill="1" applyBorder="1" applyAlignment="1">
      <alignment horizontal="left"/>
    </xf>
    <xf numFmtId="205" fontId="4" fillId="36" borderId="15" xfId="51" applyNumberFormat="1" applyFont="1" applyFill="1" applyBorder="1" applyAlignment="1">
      <alignment horizontal="center" vertical="center" wrapText="1"/>
    </xf>
    <xf numFmtId="3" fontId="4" fillId="35" borderId="25" xfId="51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211" fontId="2" fillId="0" borderId="26" xfId="50" applyNumberFormat="1" applyFont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205" fontId="4" fillId="0" borderId="19" xfId="51" applyNumberFormat="1" applyFont="1" applyFill="1" applyBorder="1" applyAlignment="1">
      <alignment horizontal="center" vertical="center" wrapText="1"/>
    </xf>
    <xf numFmtId="205" fontId="4" fillId="0" borderId="21" xfId="51" applyNumberFormat="1" applyFont="1" applyFill="1" applyBorder="1" applyAlignment="1">
      <alignment horizontal="center" vertical="center" wrapText="1"/>
    </xf>
    <xf numFmtId="3" fontId="4" fillId="0" borderId="19" xfId="50" applyNumberFormat="1" applyFont="1" applyBorder="1" applyAlignment="1">
      <alignment horizontal="center" vertical="center" wrapText="1"/>
    </xf>
    <xf numFmtId="3" fontId="4" fillId="0" borderId="21" xfId="50" applyNumberFormat="1" applyFont="1" applyBorder="1" applyAlignment="1">
      <alignment horizontal="center" vertical="center" wrapText="1"/>
    </xf>
    <xf numFmtId="205" fontId="4" fillId="0" borderId="19" xfId="0" applyNumberFormat="1" applyFont="1" applyBorder="1" applyAlignment="1">
      <alignment horizontal="center" vertical="center" wrapText="1"/>
    </xf>
    <xf numFmtId="205" fontId="4" fillId="0" borderId="21" xfId="0" applyNumberFormat="1" applyFont="1" applyBorder="1" applyAlignment="1">
      <alignment horizontal="center" vertical="center" wrapText="1"/>
    </xf>
    <xf numFmtId="205" fontId="4" fillId="0" borderId="19" xfId="51" applyNumberFormat="1" applyFont="1" applyBorder="1" applyAlignment="1">
      <alignment horizontal="center" vertical="center" wrapText="1"/>
    </xf>
    <xf numFmtId="205" fontId="4" fillId="0" borderId="21" xfId="51" applyNumberFormat="1" applyFont="1" applyBorder="1" applyAlignment="1">
      <alignment horizontal="center" vertical="center" wrapText="1"/>
    </xf>
    <xf numFmtId="3" fontId="4" fillId="0" borderId="27" xfId="5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05" fontId="4" fillId="0" borderId="28" xfId="0" applyNumberFormat="1" applyFont="1" applyBorder="1" applyAlignment="1">
      <alignment horizontal="center" vertical="center"/>
    </xf>
    <xf numFmtId="205" fontId="4" fillId="0" borderId="29" xfId="0" applyNumberFormat="1" applyFont="1" applyBorder="1" applyAlignment="1">
      <alignment horizontal="center" vertical="center"/>
    </xf>
    <xf numFmtId="205" fontId="4" fillId="0" borderId="18" xfId="0" applyNumberFormat="1" applyFont="1" applyBorder="1" applyAlignment="1">
      <alignment horizontal="center" vertical="center" wrapText="1"/>
    </xf>
    <xf numFmtId="205" fontId="4" fillId="0" borderId="15" xfId="0" applyNumberFormat="1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205" fontId="4" fillId="0" borderId="22" xfId="51" applyNumberFormat="1" applyFont="1" applyBorder="1" applyAlignment="1">
      <alignment horizontal="center" vertical="center"/>
    </xf>
    <xf numFmtId="205" fontId="4" fillId="0" borderId="30" xfId="51" applyNumberFormat="1" applyFont="1" applyBorder="1" applyAlignment="1">
      <alignment horizontal="center" vertical="center"/>
    </xf>
    <xf numFmtId="205" fontId="4" fillId="0" borderId="15" xfId="51" applyNumberFormat="1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205" fontId="4" fillId="0" borderId="19" xfId="0" applyNumberFormat="1" applyFont="1" applyFill="1" applyBorder="1" applyAlignment="1">
      <alignment horizontal="center" vertical="center" wrapText="1"/>
    </xf>
    <xf numFmtId="205" fontId="4" fillId="0" borderId="21" xfId="0" applyNumberFormat="1" applyFont="1" applyFill="1" applyBorder="1" applyAlignment="1">
      <alignment horizontal="center" vertical="center" wrapText="1"/>
    </xf>
    <xf numFmtId="205" fontId="4" fillId="0" borderId="27" xfId="0" applyNumberFormat="1" applyFont="1" applyBorder="1" applyAlignment="1">
      <alignment horizontal="center" vertical="center" wrapText="1"/>
    </xf>
    <xf numFmtId="205" fontId="9" fillId="35" borderId="17" xfId="0" applyNumberFormat="1" applyFont="1" applyFill="1" applyBorder="1" applyAlignment="1">
      <alignment horizontal="center"/>
    </xf>
    <xf numFmtId="205" fontId="4" fillId="36" borderId="19" xfId="51" applyNumberFormat="1" applyFont="1" applyFill="1" applyBorder="1" applyAlignment="1">
      <alignment horizontal="center" vertical="center" wrapText="1"/>
    </xf>
    <xf numFmtId="205" fontId="4" fillId="36" borderId="21" xfId="51" applyNumberFormat="1" applyFont="1" applyFill="1" applyBorder="1" applyAlignment="1">
      <alignment horizontal="center" vertical="center" wrapText="1"/>
    </xf>
    <xf numFmtId="205" fontId="4" fillId="36" borderId="18" xfId="51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05" fontId="4" fillId="0" borderId="22" xfId="0" applyNumberFormat="1" applyFont="1" applyBorder="1" applyAlignment="1">
      <alignment horizontal="center" vertical="center" wrapText="1"/>
    </xf>
    <xf numFmtId="205" fontId="4" fillId="0" borderId="3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34" borderId="31" xfId="0" applyFont="1" applyFill="1" applyBorder="1" applyAlignment="1">
      <alignment horizontal="center" vertical="center" wrapText="1"/>
    </xf>
    <xf numFmtId="205" fontId="4" fillId="0" borderId="32" xfId="0" applyNumberFormat="1" applyFont="1" applyBorder="1" applyAlignment="1">
      <alignment horizontal="center" vertical="center" wrapText="1"/>
    </xf>
    <xf numFmtId="205" fontId="4" fillId="0" borderId="26" xfId="51" applyNumberFormat="1" applyFont="1" applyBorder="1" applyAlignment="1">
      <alignment horizontal="center" vertical="center" wrapText="1"/>
    </xf>
    <xf numFmtId="205" fontId="4" fillId="0" borderId="33" xfId="51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62"/>
  <sheetViews>
    <sheetView tabSelected="1" zoomScale="80" zoomScaleNormal="80" zoomScaleSheetLayoutView="70" workbookViewId="0" topLeftCell="A1">
      <selection activeCell="T9" sqref="T9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0.57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34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15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5.7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15.7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182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:21" ht="25.5" customHeight="1">
      <c r="A6" s="111" t="s">
        <v>22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4"/>
      <c r="S6" s="24"/>
      <c r="T6" s="24"/>
      <c r="U6" s="38"/>
    </row>
    <row r="7" spans="1:21" ht="30.75" customHeight="1">
      <c r="A7" s="111" t="s">
        <v>68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4"/>
      <c r="S7" s="24"/>
      <c r="T7" s="24"/>
      <c r="U7" s="39"/>
    </row>
    <row r="8" spans="1:21" s="30" customFormat="1" ht="44.25" customHeight="1">
      <c r="A8" s="27" t="s">
        <v>15</v>
      </c>
      <c r="B8" s="27" t="s">
        <v>12</v>
      </c>
      <c r="C8" s="27" t="s">
        <v>13</v>
      </c>
      <c r="D8" s="27" t="s">
        <v>14</v>
      </c>
      <c r="E8" s="28" t="s">
        <v>17</v>
      </c>
      <c r="F8" s="28" t="s">
        <v>18</v>
      </c>
      <c r="G8" s="29" t="s">
        <v>0</v>
      </c>
      <c r="H8" s="29" t="s">
        <v>1</v>
      </c>
      <c r="I8" s="29" t="s">
        <v>2</v>
      </c>
      <c r="J8" s="29" t="s">
        <v>3</v>
      </c>
      <c r="K8" s="29" t="s">
        <v>4</v>
      </c>
      <c r="L8" s="29" t="s">
        <v>5</v>
      </c>
      <c r="M8" s="29" t="s">
        <v>6</v>
      </c>
      <c r="N8" s="29" t="s">
        <v>7</v>
      </c>
      <c r="O8" s="37" t="s">
        <v>8</v>
      </c>
      <c r="P8" s="29" t="s">
        <v>9</v>
      </c>
      <c r="Q8" s="29" t="s">
        <v>10</v>
      </c>
      <c r="R8" s="29" t="s">
        <v>11</v>
      </c>
      <c r="S8" s="28" t="s">
        <v>23</v>
      </c>
      <c r="T8" s="28" t="s">
        <v>69</v>
      </c>
      <c r="U8" s="28" t="s">
        <v>21</v>
      </c>
    </row>
    <row r="9" spans="1:25" s="5" customFormat="1" ht="21.75" customHeight="1">
      <c r="A9" s="112">
        <v>1</v>
      </c>
      <c r="B9" s="114">
        <v>0</v>
      </c>
      <c r="C9" s="114">
        <v>3032781</v>
      </c>
      <c r="D9" s="116" t="s">
        <v>26</v>
      </c>
      <c r="E9" s="17">
        <v>111</v>
      </c>
      <c r="F9" s="42" t="s">
        <v>19</v>
      </c>
      <c r="G9" s="46">
        <v>10000000</v>
      </c>
      <c r="H9" s="46">
        <v>10000000</v>
      </c>
      <c r="I9" s="46">
        <v>10000000</v>
      </c>
      <c r="J9" s="46">
        <v>10000000</v>
      </c>
      <c r="K9" s="46">
        <v>10000000</v>
      </c>
      <c r="L9" s="46">
        <v>10000000</v>
      </c>
      <c r="M9" s="46">
        <v>10000000</v>
      </c>
      <c r="N9" s="46">
        <v>10000000</v>
      </c>
      <c r="O9" s="46">
        <v>10000000</v>
      </c>
      <c r="P9" s="46">
        <v>10000000</v>
      </c>
      <c r="Q9" s="46">
        <v>10000000</v>
      </c>
      <c r="R9" s="46">
        <v>10000000</v>
      </c>
      <c r="S9" s="47">
        <f>SUM(G9:R9)</f>
        <v>120000000</v>
      </c>
      <c r="T9" s="47">
        <v>10000000</v>
      </c>
      <c r="U9" s="129">
        <f>SUM(S9:T10)</f>
        <v>169000000</v>
      </c>
      <c r="W9" s="31"/>
      <c r="Y9" s="33"/>
    </row>
    <row r="10" spans="1:27" s="5" customFormat="1" ht="21.75" customHeight="1" thickBot="1">
      <c r="A10" s="113"/>
      <c r="B10" s="115"/>
      <c r="C10" s="115"/>
      <c r="D10" s="117"/>
      <c r="E10" s="20">
        <v>113</v>
      </c>
      <c r="F10" s="44" t="s">
        <v>20</v>
      </c>
      <c r="G10" s="48">
        <v>3000000</v>
      </c>
      <c r="H10" s="48">
        <v>3000000</v>
      </c>
      <c r="I10" s="48">
        <v>3000000</v>
      </c>
      <c r="J10" s="48">
        <v>3000000</v>
      </c>
      <c r="K10" s="48">
        <v>3000000</v>
      </c>
      <c r="L10" s="48">
        <v>3000000</v>
      </c>
      <c r="M10" s="48">
        <v>3000000</v>
      </c>
      <c r="N10" s="48">
        <v>3000000</v>
      </c>
      <c r="O10" s="48">
        <v>3000000</v>
      </c>
      <c r="P10" s="48">
        <v>3000000</v>
      </c>
      <c r="Q10" s="48">
        <v>3000000</v>
      </c>
      <c r="R10" s="48">
        <v>3000000</v>
      </c>
      <c r="S10" s="49">
        <f>SUM(G10:R10)</f>
        <v>36000000</v>
      </c>
      <c r="T10" s="49">
        <v>3000000</v>
      </c>
      <c r="U10" s="128"/>
      <c r="W10" s="31"/>
      <c r="Y10" s="33"/>
      <c r="AA10" s="31"/>
    </row>
    <row r="11" spans="1:25" s="5" customFormat="1" ht="21.75" customHeight="1">
      <c r="A11" s="125">
        <v>2</v>
      </c>
      <c r="B11" s="109">
        <v>0</v>
      </c>
      <c r="C11" s="109">
        <v>3032742</v>
      </c>
      <c r="D11" s="101" t="s">
        <v>28</v>
      </c>
      <c r="E11" s="23">
        <v>112</v>
      </c>
      <c r="F11" s="43" t="s">
        <v>27</v>
      </c>
      <c r="G11" s="65">
        <v>2600000</v>
      </c>
      <c r="H11" s="65">
        <v>2600000</v>
      </c>
      <c r="I11" s="65">
        <v>2600000</v>
      </c>
      <c r="J11" s="65">
        <v>2600000</v>
      </c>
      <c r="K11" s="65">
        <v>2600000</v>
      </c>
      <c r="L11" s="65">
        <v>2600000</v>
      </c>
      <c r="M11" s="65">
        <v>2600000</v>
      </c>
      <c r="N11" s="65">
        <v>2600000</v>
      </c>
      <c r="O11" s="65">
        <v>2600000</v>
      </c>
      <c r="P11" s="65">
        <v>2600000</v>
      </c>
      <c r="Q11" s="65">
        <v>0</v>
      </c>
      <c r="R11" s="65">
        <v>0</v>
      </c>
      <c r="S11" s="53">
        <f aca="true" t="shared" si="0" ref="S11:S18">SUM(G11:R11)</f>
        <v>26000000</v>
      </c>
      <c r="T11" s="53">
        <v>2600000</v>
      </c>
      <c r="U11" s="129">
        <f>SUM(S11:T12)</f>
        <v>40516666.666666664</v>
      </c>
      <c r="W11" s="31"/>
      <c r="Y11" s="33"/>
    </row>
    <row r="12" spans="1:23" s="5" customFormat="1" ht="21.75" customHeight="1" thickBot="1">
      <c r="A12" s="125"/>
      <c r="B12" s="109"/>
      <c r="C12" s="109"/>
      <c r="D12" s="101"/>
      <c r="E12" s="22">
        <v>113</v>
      </c>
      <c r="F12" s="45" t="s">
        <v>20</v>
      </c>
      <c r="G12" s="48">
        <v>1100000</v>
      </c>
      <c r="H12" s="48">
        <v>1100000</v>
      </c>
      <c r="I12" s="48">
        <v>1100000</v>
      </c>
      <c r="J12" s="48">
        <v>1100000</v>
      </c>
      <c r="K12" s="48">
        <v>1100000</v>
      </c>
      <c r="L12" s="48">
        <v>1100000</v>
      </c>
      <c r="M12" s="48">
        <v>1100000</v>
      </c>
      <c r="N12" s="48">
        <v>1100000</v>
      </c>
      <c r="O12" s="48">
        <v>1100000</v>
      </c>
      <c r="P12" s="48">
        <v>1100000</v>
      </c>
      <c r="Q12" s="48">
        <v>0</v>
      </c>
      <c r="R12" s="48">
        <v>0</v>
      </c>
      <c r="S12" s="52">
        <f t="shared" si="0"/>
        <v>11000000</v>
      </c>
      <c r="T12" s="49">
        <f aca="true" t="shared" si="1" ref="T12:T34">S12/12</f>
        <v>916666.6666666666</v>
      </c>
      <c r="U12" s="128"/>
      <c r="V12" s="64"/>
      <c r="W12" s="31"/>
    </row>
    <row r="13" spans="1:25" s="26" customFormat="1" ht="21.75" customHeight="1">
      <c r="A13" s="123">
        <v>3</v>
      </c>
      <c r="B13" s="102">
        <v>0</v>
      </c>
      <c r="C13" s="102">
        <v>2242791</v>
      </c>
      <c r="D13" s="130" t="s">
        <v>29</v>
      </c>
      <c r="E13" s="66">
        <v>112</v>
      </c>
      <c r="F13" s="43" t="s">
        <v>27</v>
      </c>
      <c r="G13" s="67">
        <v>2600000</v>
      </c>
      <c r="H13" s="67">
        <v>2600000</v>
      </c>
      <c r="I13" s="67">
        <v>2600000</v>
      </c>
      <c r="J13" s="67">
        <v>2600000</v>
      </c>
      <c r="K13" s="67">
        <v>2600000</v>
      </c>
      <c r="L13" s="67">
        <v>2600000</v>
      </c>
      <c r="M13" s="67">
        <v>2600000</v>
      </c>
      <c r="N13" s="67">
        <v>2600000</v>
      </c>
      <c r="O13" s="67">
        <v>2600000</v>
      </c>
      <c r="P13" s="67">
        <v>2600000</v>
      </c>
      <c r="Q13" s="67">
        <v>2600000</v>
      </c>
      <c r="R13" s="67">
        <v>2600000</v>
      </c>
      <c r="S13" s="53">
        <f t="shared" si="0"/>
        <v>31200000</v>
      </c>
      <c r="T13" s="53">
        <v>2600000</v>
      </c>
      <c r="U13" s="127">
        <f>SUM(S13:T14)</f>
        <v>45500000</v>
      </c>
      <c r="V13" s="5"/>
      <c r="W13" s="31"/>
      <c r="Y13" s="34"/>
    </row>
    <row r="14" spans="1:25" s="26" customFormat="1" ht="21.75" customHeight="1" thickBot="1">
      <c r="A14" s="124"/>
      <c r="B14" s="103"/>
      <c r="C14" s="103"/>
      <c r="D14" s="131"/>
      <c r="E14" s="68">
        <v>113</v>
      </c>
      <c r="F14" s="45" t="s">
        <v>20</v>
      </c>
      <c r="G14" s="48">
        <v>900000</v>
      </c>
      <c r="H14" s="48">
        <v>900000</v>
      </c>
      <c r="I14" s="48">
        <v>900000</v>
      </c>
      <c r="J14" s="48">
        <v>900000</v>
      </c>
      <c r="K14" s="48">
        <v>900000</v>
      </c>
      <c r="L14" s="48">
        <v>900000</v>
      </c>
      <c r="M14" s="48">
        <v>900000</v>
      </c>
      <c r="N14" s="48">
        <v>900000</v>
      </c>
      <c r="O14" s="48">
        <v>900000</v>
      </c>
      <c r="P14" s="48">
        <v>900000</v>
      </c>
      <c r="Q14" s="48">
        <v>900000</v>
      </c>
      <c r="R14" s="48">
        <v>900000</v>
      </c>
      <c r="S14" s="52">
        <f t="shared" si="0"/>
        <v>10800000</v>
      </c>
      <c r="T14" s="49">
        <f t="shared" si="1"/>
        <v>900000</v>
      </c>
      <c r="U14" s="128"/>
      <c r="V14" s="5"/>
      <c r="W14" s="31"/>
      <c r="Y14" s="34"/>
    </row>
    <row r="15" spans="1:23" s="5" customFormat="1" ht="21.75" customHeight="1">
      <c r="A15" s="106">
        <v>4</v>
      </c>
      <c r="B15" s="118">
        <v>0</v>
      </c>
      <c r="C15" s="108">
        <v>4825264</v>
      </c>
      <c r="D15" s="121" t="s">
        <v>30</v>
      </c>
      <c r="E15" s="21">
        <v>112</v>
      </c>
      <c r="F15" s="43" t="s">
        <v>27</v>
      </c>
      <c r="G15" s="67">
        <v>2600000</v>
      </c>
      <c r="H15" s="67">
        <v>2600000</v>
      </c>
      <c r="I15" s="67">
        <v>2600000</v>
      </c>
      <c r="J15" s="67">
        <v>2600000</v>
      </c>
      <c r="K15" s="67">
        <v>2600000</v>
      </c>
      <c r="L15" s="67">
        <v>2600000</v>
      </c>
      <c r="M15" s="67">
        <v>2600000</v>
      </c>
      <c r="N15" s="67">
        <v>2600000</v>
      </c>
      <c r="O15" s="67">
        <v>2600000</v>
      </c>
      <c r="P15" s="67">
        <v>2600000</v>
      </c>
      <c r="Q15" s="67">
        <v>2600000</v>
      </c>
      <c r="R15" s="67">
        <v>2600000</v>
      </c>
      <c r="S15" s="53">
        <f t="shared" si="0"/>
        <v>31200000</v>
      </c>
      <c r="T15" s="53">
        <v>2600000</v>
      </c>
      <c r="U15" s="127">
        <f>SUM(S15:T16)</f>
        <v>45500000</v>
      </c>
      <c r="W15" s="31"/>
    </row>
    <row r="16" spans="1:25" s="5" customFormat="1" ht="21.75" customHeight="1" thickBot="1">
      <c r="A16" s="107"/>
      <c r="B16" s="119"/>
      <c r="C16" s="120"/>
      <c r="D16" s="122"/>
      <c r="E16" s="18">
        <v>113</v>
      </c>
      <c r="F16" s="45" t="s">
        <v>20</v>
      </c>
      <c r="G16" s="48">
        <v>900000</v>
      </c>
      <c r="H16" s="48">
        <v>900000</v>
      </c>
      <c r="I16" s="48">
        <v>900000</v>
      </c>
      <c r="J16" s="48">
        <v>900000</v>
      </c>
      <c r="K16" s="48">
        <v>900000</v>
      </c>
      <c r="L16" s="48">
        <v>900000</v>
      </c>
      <c r="M16" s="48">
        <v>900000</v>
      </c>
      <c r="N16" s="48">
        <v>900000</v>
      </c>
      <c r="O16" s="48">
        <v>900000</v>
      </c>
      <c r="P16" s="48">
        <v>900000</v>
      </c>
      <c r="Q16" s="48">
        <v>900000</v>
      </c>
      <c r="R16" s="48">
        <v>900000</v>
      </c>
      <c r="S16" s="52">
        <f t="shared" si="0"/>
        <v>10800000</v>
      </c>
      <c r="T16" s="49">
        <f t="shared" si="1"/>
        <v>900000</v>
      </c>
      <c r="U16" s="128"/>
      <c r="W16" s="31"/>
      <c r="Y16" s="31"/>
    </row>
    <row r="17" spans="1:23" s="5" customFormat="1" ht="21.75" customHeight="1">
      <c r="A17" s="106">
        <v>5</v>
      </c>
      <c r="B17" s="106">
        <v>0</v>
      </c>
      <c r="C17" s="110">
        <v>3032875</v>
      </c>
      <c r="D17" s="101" t="s">
        <v>31</v>
      </c>
      <c r="E17" s="23">
        <v>112</v>
      </c>
      <c r="F17" s="43" t="s">
        <v>27</v>
      </c>
      <c r="G17" s="67">
        <v>2600000</v>
      </c>
      <c r="H17" s="67">
        <v>2600000</v>
      </c>
      <c r="I17" s="67">
        <v>2600000</v>
      </c>
      <c r="J17" s="67">
        <v>2600000</v>
      </c>
      <c r="K17" s="67">
        <v>2600000</v>
      </c>
      <c r="L17" s="67">
        <v>2600000</v>
      </c>
      <c r="M17" s="67">
        <v>2600000</v>
      </c>
      <c r="N17" s="67">
        <v>2600000</v>
      </c>
      <c r="O17" s="67">
        <v>2600000</v>
      </c>
      <c r="P17" s="67">
        <v>2600000</v>
      </c>
      <c r="Q17" s="67">
        <v>2600000</v>
      </c>
      <c r="R17" s="67">
        <v>2600000</v>
      </c>
      <c r="S17" s="53">
        <f t="shared" si="0"/>
        <v>31200000</v>
      </c>
      <c r="T17" s="53">
        <v>2600000</v>
      </c>
      <c r="U17" s="127">
        <f>SUM(S17:T18)</f>
        <v>45500000</v>
      </c>
      <c r="W17" s="31"/>
    </row>
    <row r="18" spans="1:25" s="5" customFormat="1" ht="21.75" customHeight="1" thickBot="1">
      <c r="A18" s="107"/>
      <c r="B18" s="107"/>
      <c r="C18" s="110"/>
      <c r="D18" s="101"/>
      <c r="E18" s="22">
        <v>113</v>
      </c>
      <c r="F18" s="45" t="s">
        <v>20</v>
      </c>
      <c r="G18" s="48">
        <v>900000</v>
      </c>
      <c r="H18" s="48">
        <v>900000</v>
      </c>
      <c r="I18" s="48">
        <v>900000</v>
      </c>
      <c r="J18" s="48">
        <v>900000</v>
      </c>
      <c r="K18" s="48">
        <v>900000</v>
      </c>
      <c r="L18" s="48">
        <v>900000</v>
      </c>
      <c r="M18" s="48">
        <v>900000</v>
      </c>
      <c r="N18" s="48">
        <v>900000</v>
      </c>
      <c r="O18" s="48">
        <v>900000</v>
      </c>
      <c r="P18" s="48">
        <v>900000</v>
      </c>
      <c r="Q18" s="48">
        <v>900000</v>
      </c>
      <c r="R18" s="48">
        <v>900000</v>
      </c>
      <c r="S18" s="52">
        <f t="shared" si="0"/>
        <v>10800000</v>
      </c>
      <c r="T18" s="49">
        <f t="shared" si="1"/>
        <v>900000</v>
      </c>
      <c r="U18" s="128"/>
      <c r="W18" s="31"/>
      <c r="Y18" s="31"/>
    </row>
    <row r="19" spans="1:23" s="5" customFormat="1" ht="21.75" customHeight="1">
      <c r="A19" s="106">
        <v>6</v>
      </c>
      <c r="B19" s="106">
        <v>0</v>
      </c>
      <c r="C19" s="104">
        <v>1190560</v>
      </c>
      <c r="D19" s="100" t="s">
        <v>32</v>
      </c>
      <c r="E19" s="19">
        <v>112</v>
      </c>
      <c r="F19" s="25" t="s">
        <v>27</v>
      </c>
      <c r="G19" s="67">
        <v>2600000</v>
      </c>
      <c r="H19" s="67">
        <v>2600000</v>
      </c>
      <c r="I19" s="67">
        <v>2600000</v>
      </c>
      <c r="J19" s="67">
        <v>2600000</v>
      </c>
      <c r="K19" s="67">
        <v>2600000</v>
      </c>
      <c r="L19" s="67">
        <v>2600000</v>
      </c>
      <c r="M19" s="67">
        <v>2600000</v>
      </c>
      <c r="N19" s="67">
        <v>2600000</v>
      </c>
      <c r="O19" s="67">
        <v>2600000</v>
      </c>
      <c r="P19" s="67">
        <v>2600000</v>
      </c>
      <c r="Q19" s="67">
        <v>2600000</v>
      </c>
      <c r="R19" s="67">
        <v>2600000</v>
      </c>
      <c r="S19" s="53">
        <f aca="true" t="shared" si="2" ref="S19:S24">SUM(G19:R19)</f>
        <v>31200000</v>
      </c>
      <c r="T19" s="53">
        <v>2600000</v>
      </c>
      <c r="U19" s="127">
        <f>SUM(S19:T20)</f>
        <v>45500000</v>
      </c>
      <c r="W19" s="31"/>
    </row>
    <row r="20" spans="1:23" s="5" customFormat="1" ht="21.75" customHeight="1" thickBot="1">
      <c r="A20" s="115"/>
      <c r="B20" s="107"/>
      <c r="C20" s="105"/>
      <c r="D20" s="101"/>
      <c r="E20" s="20">
        <v>113</v>
      </c>
      <c r="F20" s="44" t="s">
        <v>20</v>
      </c>
      <c r="G20" s="48">
        <v>900000</v>
      </c>
      <c r="H20" s="48">
        <v>900000</v>
      </c>
      <c r="I20" s="48">
        <v>900000</v>
      </c>
      <c r="J20" s="48">
        <v>900000</v>
      </c>
      <c r="K20" s="48">
        <v>900000</v>
      </c>
      <c r="L20" s="48">
        <v>900000</v>
      </c>
      <c r="M20" s="48">
        <v>900000</v>
      </c>
      <c r="N20" s="48">
        <v>900000</v>
      </c>
      <c r="O20" s="48">
        <v>900000</v>
      </c>
      <c r="P20" s="48">
        <v>900000</v>
      </c>
      <c r="Q20" s="48">
        <v>900000</v>
      </c>
      <c r="R20" s="48">
        <v>900000</v>
      </c>
      <c r="S20" s="52">
        <f t="shared" si="2"/>
        <v>10800000</v>
      </c>
      <c r="T20" s="49">
        <f t="shared" si="1"/>
        <v>900000</v>
      </c>
      <c r="U20" s="128"/>
      <c r="W20" s="31"/>
    </row>
    <row r="21" spans="1:23" s="5" customFormat="1" ht="21.75" customHeight="1">
      <c r="A21" s="107">
        <v>7</v>
      </c>
      <c r="B21" s="132">
        <v>0</v>
      </c>
      <c r="C21" s="108">
        <v>1190569</v>
      </c>
      <c r="D21" s="100" t="s">
        <v>33</v>
      </c>
      <c r="E21" s="23">
        <v>112</v>
      </c>
      <c r="F21" s="43" t="s">
        <v>27</v>
      </c>
      <c r="G21" s="67">
        <v>2600000</v>
      </c>
      <c r="H21" s="67">
        <v>2600000</v>
      </c>
      <c r="I21" s="67">
        <v>2600000</v>
      </c>
      <c r="J21" s="67">
        <v>2600000</v>
      </c>
      <c r="K21" s="67">
        <v>2600000</v>
      </c>
      <c r="L21" s="67">
        <v>2600000</v>
      </c>
      <c r="M21" s="67">
        <v>2600000</v>
      </c>
      <c r="N21" s="67">
        <v>2600000</v>
      </c>
      <c r="O21" s="67">
        <v>2600000</v>
      </c>
      <c r="P21" s="67">
        <v>2600000</v>
      </c>
      <c r="Q21" s="67">
        <v>2600000</v>
      </c>
      <c r="R21" s="67">
        <v>2600000</v>
      </c>
      <c r="S21" s="53">
        <f t="shared" si="2"/>
        <v>31200000</v>
      </c>
      <c r="T21" s="53">
        <v>2600000</v>
      </c>
      <c r="U21" s="127">
        <f>SUM(S21:T22)</f>
        <v>45933333.333333336</v>
      </c>
      <c r="W21" s="31"/>
    </row>
    <row r="22" spans="1:23" s="5" customFormat="1" ht="21.75" customHeight="1" thickBot="1">
      <c r="A22" s="107"/>
      <c r="B22" s="133"/>
      <c r="C22" s="109"/>
      <c r="D22" s="101"/>
      <c r="E22" s="22">
        <v>113</v>
      </c>
      <c r="F22" s="45" t="s">
        <v>20</v>
      </c>
      <c r="G22" s="48">
        <v>900000</v>
      </c>
      <c r="H22" s="48">
        <v>900000</v>
      </c>
      <c r="I22" s="48">
        <v>900000</v>
      </c>
      <c r="J22" s="48">
        <v>900000</v>
      </c>
      <c r="K22" s="48">
        <v>900000</v>
      </c>
      <c r="L22" s="48">
        <v>900000</v>
      </c>
      <c r="M22" s="48">
        <v>900000</v>
      </c>
      <c r="N22" s="48">
        <v>900000</v>
      </c>
      <c r="O22" s="48">
        <v>900000</v>
      </c>
      <c r="P22" s="48">
        <v>900000</v>
      </c>
      <c r="Q22" s="48">
        <v>1100000</v>
      </c>
      <c r="R22" s="48">
        <v>1100000</v>
      </c>
      <c r="S22" s="52">
        <f t="shared" si="2"/>
        <v>11200000</v>
      </c>
      <c r="T22" s="49">
        <f t="shared" si="1"/>
        <v>933333.3333333334</v>
      </c>
      <c r="U22" s="128"/>
      <c r="W22" s="31"/>
    </row>
    <row r="23" spans="1:23" s="5" customFormat="1" ht="21.75" customHeight="1">
      <c r="A23" s="106">
        <v>8</v>
      </c>
      <c r="B23" s="106">
        <v>0</v>
      </c>
      <c r="C23" s="108">
        <v>2399534</v>
      </c>
      <c r="D23" s="100" t="s">
        <v>34</v>
      </c>
      <c r="E23" s="21">
        <v>112</v>
      </c>
      <c r="F23" s="43" t="s">
        <v>27</v>
      </c>
      <c r="G23" s="67">
        <v>2600000</v>
      </c>
      <c r="H23" s="67">
        <v>2600000</v>
      </c>
      <c r="I23" s="67">
        <v>2600000</v>
      </c>
      <c r="J23" s="67">
        <v>2600000</v>
      </c>
      <c r="K23" s="67">
        <v>2600000</v>
      </c>
      <c r="L23" s="67">
        <v>2600000</v>
      </c>
      <c r="M23" s="67">
        <v>2600000</v>
      </c>
      <c r="N23" s="67">
        <v>2600000</v>
      </c>
      <c r="O23" s="67">
        <v>2600000</v>
      </c>
      <c r="P23" s="67">
        <v>2600000</v>
      </c>
      <c r="Q23" s="67">
        <v>2600000</v>
      </c>
      <c r="R23" s="67">
        <v>2600000</v>
      </c>
      <c r="S23" s="50">
        <f t="shared" si="2"/>
        <v>31200000</v>
      </c>
      <c r="T23" s="53">
        <v>2600000</v>
      </c>
      <c r="U23" s="127">
        <f>SUM(S23:T24)</f>
        <v>45500000</v>
      </c>
      <c r="W23" s="31"/>
    </row>
    <row r="24" spans="1:23" s="5" customFormat="1" ht="21.75" customHeight="1" thickBot="1">
      <c r="A24" s="107"/>
      <c r="B24" s="107"/>
      <c r="C24" s="109"/>
      <c r="D24" s="101"/>
      <c r="E24" s="19">
        <v>113</v>
      </c>
      <c r="F24" s="25" t="s">
        <v>20</v>
      </c>
      <c r="G24" s="48">
        <v>900000</v>
      </c>
      <c r="H24" s="48">
        <v>900000</v>
      </c>
      <c r="I24" s="48">
        <v>900000</v>
      </c>
      <c r="J24" s="48">
        <v>900000</v>
      </c>
      <c r="K24" s="48">
        <v>900000</v>
      </c>
      <c r="L24" s="48">
        <v>900000</v>
      </c>
      <c r="M24" s="48">
        <v>900000</v>
      </c>
      <c r="N24" s="48">
        <v>900000</v>
      </c>
      <c r="O24" s="48">
        <v>900000</v>
      </c>
      <c r="P24" s="48">
        <v>900000</v>
      </c>
      <c r="Q24" s="48">
        <v>900000</v>
      </c>
      <c r="R24" s="48">
        <v>900000</v>
      </c>
      <c r="S24" s="49">
        <f t="shared" si="2"/>
        <v>10800000</v>
      </c>
      <c r="T24" s="49">
        <f t="shared" si="1"/>
        <v>900000</v>
      </c>
      <c r="U24" s="128"/>
      <c r="W24" s="31"/>
    </row>
    <row r="25" spans="1:23" s="5" customFormat="1" ht="21.75" customHeight="1">
      <c r="A25" s="106">
        <v>9</v>
      </c>
      <c r="B25" s="106">
        <v>0</v>
      </c>
      <c r="C25" s="108">
        <v>1818105</v>
      </c>
      <c r="D25" s="100" t="s">
        <v>35</v>
      </c>
      <c r="E25" s="21">
        <v>112</v>
      </c>
      <c r="F25" s="43" t="s">
        <v>27</v>
      </c>
      <c r="G25" s="67">
        <v>2600000</v>
      </c>
      <c r="H25" s="67">
        <v>2600000</v>
      </c>
      <c r="I25" s="67">
        <v>2600000</v>
      </c>
      <c r="J25" s="67">
        <v>2600000</v>
      </c>
      <c r="K25" s="67">
        <v>2600000</v>
      </c>
      <c r="L25" s="67">
        <v>2600000</v>
      </c>
      <c r="M25" s="67">
        <v>2600000</v>
      </c>
      <c r="N25" s="67">
        <v>2600000</v>
      </c>
      <c r="O25" s="67">
        <v>2600000</v>
      </c>
      <c r="P25" s="67">
        <v>2600000</v>
      </c>
      <c r="Q25" s="67">
        <v>2600000</v>
      </c>
      <c r="R25" s="67">
        <v>2600000</v>
      </c>
      <c r="S25" s="53">
        <f aca="true" t="shared" si="3" ref="S25:S37">SUM(G25:R25)</f>
        <v>31200000</v>
      </c>
      <c r="T25" s="53">
        <v>2600000</v>
      </c>
      <c r="U25" s="127">
        <f>SUM(S25:T26)</f>
        <v>45500000</v>
      </c>
      <c r="W25" s="31"/>
    </row>
    <row r="26" spans="1:23" s="5" customFormat="1" ht="21.75" customHeight="1" thickBot="1">
      <c r="A26" s="107"/>
      <c r="B26" s="107"/>
      <c r="C26" s="109"/>
      <c r="D26" s="101"/>
      <c r="E26" s="19">
        <v>113</v>
      </c>
      <c r="F26" s="25" t="s">
        <v>20</v>
      </c>
      <c r="G26" s="48">
        <v>900000</v>
      </c>
      <c r="H26" s="48">
        <v>900000</v>
      </c>
      <c r="I26" s="48">
        <v>900000</v>
      </c>
      <c r="J26" s="48">
        <v>900000</v>
      </c>
      <c r="K26" s="48">
        <v>900000</v>
      </c>
      <c r="L26" s="48">
        <v>900000</v>
      </c>
      <c r="M26" s="48">
        <v>900000</v>
      </c>
      <c r="N26" s="48">
        <v>900000</v>
      </c>
      <c r="O26" s="48">
        <v>900000</v>
      </c>
      <c r="P26" s="48">
        <v>900000</v>
      </c>
      <c r="Q26" s="48">
        <v>900000</v>
      </c>
      <c r="R26" s="48">
        <v>900000</v>
      </c>
      <c r="S26" s="52">
        <f t="shared" si="3"/>
        <v>10800000</v>
      </c>
      <c r="T26" s="49">
        <f t="shared" si="1"/>
        <v>900000</v>
      </c>
      <c r="U26" s="128"/>
      <c r="W26" s="31"/>
    </row>
    <row r="27" spans="1:23" s="5" customFormat="1" ht="21.75" customHeight="1">
      <c r="A27" s="106">
        <v>10</v>
      </c>
      <c r="B27" s="106">
        <v>0</v>
      </c>
      <c r="C27" s="106">
        <v>1917566</v>
      </c>
      <c r="D27" s="100" t="s">
        <v>36</v>
      </c>
      <c r="E27" s="21">
        <v>112</v>
      </c>
      <c r="F27" s="43" t="s">
        <v>27</v>
      </c>
      <c r="G27" s="67">
        <v>2600000</v>
      </c>
      <c r="H27" s="67">
        <v>2600000</v>
      </c>
      <c r="I27" s="67">
        <v>2600000</v>
      </c>
      <c r="J27" s="67">
        <v>2600000</v>
      </c>
      <c r="K27" s="67">
        <v>2600000</v>
      </c>
      <c r="L27" s="67">
        <v>2600000</v>
      </c>
      <c r="M27" s="67">
        <v>2600000</v>
      </c>
      <c r="N27" s="67">
        <v>2600000</v>
      </c>
      <c r="O27" s="67">
        <v>2600000</v>
      </c>
      <c r="P27" s="67">
        <v>2600000</v>
      </c>
      <c r="Q27" s="67">
        <v>2600000</v>
      </c>
      <c r="R27" s="67">
        <v>2600000</v>
      </c>
      <c r="S27" s="50">
        <f t="shared" si="3"/>
        <v>31200000</v>
      </c>
      <c r="T27" s="53">
        <v>2600000</v>
      </c>
      <c r="U27" s="127">
        <f>SUM(S27:T28)</f>
        <v>45500000</v>
      </c>
      <c r="W27" s="31"/>
    </row>
    <row r="28" spans="1:23" s="5" customFormat="1" ht="21.75" customHeight="1" thickBot="1">
      <c r="A28" s="107"/>
      <c r="B28" s="107"/>
      <c r="C28" s="107"/>
      <c r="D28" s="101"/>
      <c r="E28" s="19">
        <v>113</v>
      </c>
      <c r="F28" s="25" t="s">
        <v>20</v>
      </c>
      <c r="G28" s="48">
        <v>900000</v>
      </c>
      <c r="H28" s="48">
        <v>900000</v>
      </c>
      <c r="I28" s="48">
        <v>900000</v>
      </c>
      <c r="J28" s="48">
        <v>900000</v>
      </c>
      <c r="K28" s="48">
        <v>900000</v>
      </c>
      <c r="L28" s="48">
        <v>900000</v>
      </c>
      <c r="M28" s="48">
        <v>900000</v>
      </c>
      <c r="N28" s="48">
        <v>900000</v>
      </c>
      <c r="O28" s="48">
        <v>900000</v>
      </c>
      <c r="P28" s="48">
        <v>900000</v>
      </c>
      <c r="Q28" s="48">
        <v>900000</v>
      </c>
      <c r="R28" s="48">
        <v>900000</v>
      </c>
      <c r="S28" s="49">
        <f t="shared" si="3"/>
        <v>10800000</v>
      </c>
      <c r="T28" s="49">
        <f t="shared" si="1"/>
        <v>900000</v>
      </c>
      <c r="U28" s="128"/>
      <c r="W28" s="31"/>
    </row>
    <row r="29" spans="1:23" s="5" customFormat="1" ht="21.75" customHeight="1" thickBot="1">
      <c r="A29" s="85">
        <v>11</v>
      </c>
      <c r="B29" s="86">
        <v>0</v>
      </c>
      <c r="C29" s="86">
        <v>5599913</v>
      </c>
      <c r="D29" s="86" t="s">
        <v>37</v>
      </c>
      <c r="E29" s="21">
        <v>111</v>
      </c>
      <c r="F29" s="43" t="s">
        <v>19</v>
      </c>
      <c r="G29" s="65">
        <v>1800000</v>
      </c>
      <c r="H29" s="65">
        <v>1800000</v>
      </c>
      <c r="I29" s="65">
        <v>1800000</v>
      </c>
      <c r="J29" s="65">
        <v>1800000</v>
      </c>
      <c r="K29" s="65">
        <v>1800000</v>
      </c>
      <c r="L29" s="65">
        <v>1800000</v>
      </c>
      <c r="M29" s="65">
        <v>1800000</v>
      </c>
      <c r="N29" s="65">
        <v>1800000</v>
      </c>
      <c r="O29" s="65">
        <v>1800000</v>
      </c>
      <c r="P29" s="65">
        <v>1800000</v>
      </c>
      <c r="Q29" s="65">
        <v>1800000</v>
      </c>
      <c r="R29" s="65">
        <v>1800000</v>
      </c>
      <c r="S29" s="53">
        <f t="shared" si="3"/>
        <v>21600000</v>
      </c>
      <c r="T29" s="53">
        <v>1800000</v>
      </c>
      <c r="U29" s="84">
        <f aca="true" t="shared" si="4" ref="U29:U34">SUM(S29:T29)</f>
        <v>23400000</v>
      </c>
      <c r="W29" s="31"/>
    </row>
    <row r="30" spans="1:23" s="5" customFormat="1" ht="21.75" customHeight="1" thickBot="1">
      <c r="A30" s="60">
        <v>12</v>
      </c>
      <c r="B30" s="41">
        <v>0</v>
      </c>
      <c r="C30" s="62">
        <v>1818195</v>
      </c>
      <c r="D30" s="60" t="s">
        <v>38</v>
      </c>
      <c r="E30" s="21">
        <v>111</v>
      </c>
      <c r="F30" s="25" t="s">
        <v>19</v>
      </c>
      <c r="G30" s="55">
        <v>1500000</v>
      </c>
      <c r="H30" s="55">
        <v>1500000</v>
      </c>
      <c r="I30" s="55">
        <v>1500000</v>
      </c>
      <c r="J30" s="55">
        <v>1500000</v>
      </c>
      <c r="K30" s="55">
        <v>1500000</v>
      </c>
      <c r="L30" s="55">
        <v>1500000</v>
      </c>
      <c r="M30" s="55">
        <v>1500000</v>
      </c>
      <c r="N30" s="55">
        <v>1500000</v>
      </c>
      <c r="O30" s="55">
        <v>1500000</v>
      </c>
      <c r="P30" s="55">
        <v>1500000</v>
      </c>
      <c r="Q30" s="55">
        <v>1500000</v>
      </c>
      <c r="R30" s="55">
        <v>1500000</v>
      </c>
      <c r="S30" s="56">
        <f t="shared" si="3"/>
        <v>18000000</v>
      </c>
      <c r="T30" s="56">
        <f>S30/12</f>
        <v>1500000</v>
      </c>
      <c r="U30" s="58">
        <f t="shared" si="4"/>
        <v>19500000</v>
      </c>
      <c r="W30" s="31"/>
    </row>
    <row r="31" spans="1:23" s="5" customFormat="1" ht="21.75" customHeight="1" thickBot="1">
      <c r="A31" s="40">
        <v>13</v>
      </c>
      <c r="B31" s="40">
        <v>0</v>
      </c>
      <c r="C31" s="41">
        <v>1190405</v>
      </c>
      <c r="D31" s="60" t="s">
        <v>39</v>
      </c>
      <c r="E31" s="21">
        <v>111</v>
      </c>
      <c r="F31" s="43" t="s">
        <v>19</v>
      </c>
      <c r="G31" s="55">
        <v>1500000</v>
      </c>
      <c r="H31" s="55">
        <v>1500000</v>
      </c>
      <c r="I31" s="55">
        <v>1500000</v>
      </c>
      <c r="J31" s="55">
        <v>1500000</v>
      </c>
      <c r="K31" s="55">
        <v>1500000</v>
      </c>
      <c r="L31" s="55">
        <v>1500000</v>
      </c>
      <c r="M31" s="55">
        <v>1500000</v>
      </c>
      <c r="N31" s="55">
        <v>1500000</v>
      </c>
      <c r="O31" s="55">
        <v>1500000</v>
      </c>
      <c r="P31" s="55">
        <v>1500000</v>
      </c>
      <c r="Q31" s="55">
        <v>1500000</v>
      </c>
      <c r="R31" s="55">
        <v>1500000</v>
      </c>
      <c r="S31" s="56">
        <f t="shared" si="3"/>
        <v>18000000</v>
      </c>
      <c r="T31" s="56">
        <f t="shared" si="1"/>
        <v>1500000</v>
      </c>
      <c r="U31" s="58">
        <f t="shared" si="4"/>
        <v>19500000</v>
      </c>
      <c r="W31" s="31"/>
    </row>
    <row r="32" spans="1:23" s="5" customFormat="1" ht="21.75" customHeight="1" thickBot="1">
      <c r="A32" s="40">
        <v>14</v>
      </c>
      <c r="B32" s="40">
        <v>0</v>
      </c>
      <c r="C32" s="40">
        <v>3022146</v>
      </c>
      <c r="D32" s="61" t="s">
        <v>40</v>
      </c>
      <c r="E32" s="21">
        <v>111</v>
      </c>
      <c r="F32" s="43" t="s">
        <v>19</v>
      </c>
      <c r="G32" s="55">
        <v>1900000</v>
      </c>
      <c r="H32" s="55">
        <v>1900000</v>
      </c>
      <c r="I32" s="55">
        <v>1900000</v>
      </c>
      <c r="J32" s="55">
        <v>1900000</v>
      </c>
      <c r="K32" s="55">
        <v>1900000</v>
      </c>
      <c r="L32" s="55">
        <v>1900000</v>
      </c>
      <c r="M32" s="55">
        <v>1900000</v>
      </c>
      <c r="N32" s="55">
        <v>1900000</v>
      </c>
      <c r="O32" s="55">
        <v>1900000</v>
      </c>
      <c r="P32" s="55">
        <v>1900000</v>
      </c>
      <c r="Q32" s="55">
        <v>1900000</v>
      </c>
      <c r="R32" s="55">
        <v>1900000</v>
      </c>
      <c r="S32" s="56">
        <f t="shared" si="3"/>
        <v>22800000</v>
      </c>
      <c r="T32" s="56">
        <f t="shared" si="1"/>
        <v>1900000</v>
      </c>
      <c r="U32" s="58">
        <f t="shared" si="4"/>
        <v>24700000</v>
      </c>
      <c r="W32" s="31"/>
    </row>
    <row r="33" spans="1:23" s="5" customFormat="1" ht="21.75" customHeight="1" thickBot="1">
      <c r="A33" s="40">
        <v>15</v>
      </c>
      <c r="B33" s="40">
        <v>0</v>
      </c>
      <c r="C33" s="63">
        <v>3252610</v>
      </c>
      <c r="D33" s="60" t="s">
        <v>41</v>
      </c>
      <c r="E33" s="21">
        <v>111</v>
      </c>
      <c r="F33" s="43" t="s">
        <v>19</v>
      </c>
      <c r="G33" s="55">
        <v>1500000</v>
      </c>
      <c r="H33" s="55">
        <v>1500000</v>
      </c>
      <c r="I33" s="55">
        <v>1500000</v>
      </c>
      <c r="J33" s="55">
        <v>1500000</v>
      </c>
      <c r="K33" s="55">
        <v>1500000</v>
      </c>
      <c r="L33" s="55">
        <v>1500000</v>
      </c>
      <c r="M33" s="55">
        <v>1500000</v>
      </c>
      <c r="N33" s="55">
        <v>1500000</v>
      </c>
      <c r="O33" s="55">
        <v>1500000</v>
      </c>
      <c r="P33" s="55">
        <v>1500000</v>
      </c>
      <c r="Q33" s="55">
        <v>1500000</v>
      </c>
      <c r="R33" s="55">
        <v>1500000</v>
      </c>
      <c r="S33" s="56">
        <f t="shared" si="3"/>
        <v>18000000</v>
      </c>
      <c r="T33" s="56">
        <f t="shared" si="1"/>
        <v>1500000</v>
      </c>
      <c r="U33" s="58">
        <f t="shared" si="4"/>
        <v>19500000</v>
      </c>
      <c r="W33" s="31"/>
    </row>
    <row r="34" spans="1:23" s="5" customFormat="1" ht="21.75" customHeight="1" thickBot="1">
      <c r="A34" s="40">
        <v>16</v>
      </c>
      <c r="B34" s="40">
        <v>0</v>
      </c>
      <c r="C34" s="63">
        <v>3269231</v>
      </c>
      <c r="D34" s="60" t="s">
        <v>42</v>
      </c>
      <c r="E34" s="21">
        <v>111</v>
      </c>
      <c r="F34" s="43" t="s">
        <v>19</v>
      </c>
      <c r="G34" s="55">
        <v>1500000</v>
      </c>
      <c r="H34" s="55">
        <v>1500000</v>
      </c>
      <c r="I34" s="55">
        <v>1500000</v>
      </c>
      <c r="J34" s="55">
        <v>1500000</v>
      </c>
      <c r="K34" s="55">
        <v>1500000</v>
      </c>
      <c r="L34" s="55">
        <v>1500000</v>
      </c>
      <c r="M34" s="55">
        <v>1500000</v>
      </c>
      <c r="N34" s="55">
        <v>1500000</v>
      </c>
      <c r="O34" s="55">
        <v>1500000</v>
      </c>
      <c r="P34" s="55">
        <v>1500000</v>
      </c>
      <c r="Q34" s="55">
        <v>1500000</v>
      </c>
      <c r="R34" s="55">
        <v>1500000</v>
      </c>
      <c r="S34" s="50">
        <f t="shared" si="3"/>
        <v>18000000</v>
      </c>
      <c r="T34" s="50">
        <f t="shared" si="1"/>
        <v>1500000</v>
      </c>
      <c r="U34" s="58">
        <f t="shared" si="4"/>
        <v>19500000</v>
      </c>
      <c r="W34" s="31"/>
    </row>
    <row r="35" spans="1:23" s="5" customFormat="1" ht="21.75" customHeight="1" thickBot="1">
      <c r="A35" s="40">
        <v>17</v>
      </c>
      <c r="B35" s="40">
        <v>0</v>
      </c>
      <c r="C35" s="63">
        <v>4151926</v>
      </c>
      <c r="D35" s="60" t="s">
        <v>43</v>
      </c>
      <c r="E35" s="21">
        <v>111</v>
      </c>
      <c r="F35" s="43" t="s">
        <v>19</v>
      </c>
      <c r="G35" s="55">
        <v>1500000</v>
      </c>
      <c r="H35" s="55">
        <v>1500000</v>
      </c>
      <c r="I35" s="55">
        <v>1500000</v>
      </c>
      <c r="J35" s="55">
        <v>1500000</v>
      </c>
      <c r="K35" s="55">
        <v>1500000</v>
      </c>
      <c r="L35" s="55">
        <v>1500000</v>
      </c>
      <c r="M35" s="55">
        <v>1500000</v>
      </c>
      <c r="N35" s="55">
        <v>1500000</v>
      </c>
      <c r="O35" s="55">
        <v>1500000</v>
      </c>
      <c r="P35" s="55">
        <v>1500000</v>
      </c>
      <c r="Q35" s="55">
        <v>1500000</v>
      </c>
      <c r="R35" s="55">
        <v>1500000</v>
      </c>
      <c r="S35" s="56">
        <f t="shared" si="3"/>
        <v>18000000</v>
      </c>
      <c r="T35" s="56">
        <f aca="true" t="shared" si="5" ref="T35:T47">S35/12</f>
        <v>1500000</v>
      </c>
      <c r="U35" s="58">
        <f>SUM(S35:T35)</f>
        <v>19500000</v>
      </c>
      <c r="W35" s="31"/>
    </row>
    <row r="36" spans="1:23" s="5" customFormat="1" ht="21.75" customHeight="1" thickBot="1">
      <c r="A36" s="40">
        <v>18</v>
      </c>
      <c r="B36" s="40">
        <v>0</v>
      </c>
      <c r="C36" s="63">
        <v>5599919</v>
      </c>
      <c r="D36" s="60" t="s">
        <v>44</v>
      </c>
      <c r="E36" s="21">
        <v>111</v>
      </c>
      <c r="F36" s="54" t="s">
        <v>19</v>
      </c>
      <c r="G36" s="78">
        <v>1900000</v>
      </c>
      <c r="H36" s="78">
        <v>1900000</v>
      </c>
      <c r="I36" s="78">
        <v>1900000</v>
      </c>
      <c r="J36" s="78">
        <v>1900000</v>
      </c>
      <c r="K36" s="78">
        <v>1900000</v>
      </c>
      <c r="L36" s="78">
        <v>1900000</v>
      </c>
      <c r="M36" s="78">
        <v>1900000</v>
      </c>
      <c r="N36" s="78">
        <v>1900000</v>
      </c>
      <c r="O36" s="78">
        <v>1900000</v>
      </c>
      <c r="P36" s="78">
        <v>1900000</v>
      </c>
      <c r="Q36" s="78">
        <v>1900000</v>
      </c>
      <c r="R36" s="78">
        <v>1900000</v>
      </c>
      <c r="S36" s="56">
        <f t="shared" si="3"/>
        <v>22800000</v>
      </c>
      <c r="T36" s="56">
        <f t="shared" si="5"/>
        <v>1900000</v>
      </c>
      <c r="U36" s="59">
        <f>SUM(S36:T36)</f>
        <v>24700000</v>
      </c>
      <c r="W36" s="31"/>
    </row>
    <row r="37" spans="1:23" s="5" customFormat="1" ht="21.75" customHeight="1" thickBot="1">
      <c r="A37" s="40">
        <v>19</v>
      </c>
      <c r="B37" s="40">
        <v>0</v>
      </c>
      <c r="C37" s="63">
        <v>1818273</v>
      </c>
      <c r="D37" s="60" t="s">
        <v>45</v>
      </c>
      <c r="E37" s="21">
        <v>111</v>
      </c>
      <c r="F37" s="25" t="s">
        <v>19</v>
      </c>
      <c r="G37" s="55">
        <v>3000000</v>
      </c>
      <c r="H37" s="55">
        <v>3000000</v>
      </c>
      <c r="I37" s="55">
        <v>3000000</v>
      </c>
      <c r="J37" s="55">
        <v>3000000</v>
      </c>
      <c r="K37" s="55">
        <v>3000000</v>
      </c>
      <c r="L37" s="55">
        <v>3000000</v>
      </c>
      <c r="M37" s="55">
        <v>3000000</v>
      </c>
      <c r="N37" s="55">
        <v>3000000</v>
      </c>
      <c r="O37" s="55">
        <v>3000000</v>
      </c>
      <c r="P37" s="55">
        <v>3000000</v>
      </c>
      <c r="Q37" s="55">
        <v>3000000</v>
      </c>
      <c r="R37" s="55">
        <v>3000000</v>
      </c>
      <c r="S37" s="56">
        <f t="shared" si="3"/>
        <v>36000000</v>
      </c>
      <c r="T37" s="56">
        <v>3000000</v>
      </c>
      <c r="U37" s="58">
        <f>SUM(S37:T37)</f>
        <v>39000000</v>
      </c>
      <c r="W37" s="31"/>
    </row>
    <row r="38" spans="1:23" s="5" customFormat="1" ht="21.75" customHeight="1" thickBot="1">
      <c r="A38" s="40">
        <v>20</v>
      </c>
      <c r="B38" s="40">
        <v>0</v>
      </c>
      <c r="C38" s="63">
        <v>4656193</v>
      </c>
      <c r="D38" s="70" t="s">
        <v>46</v>
      </c>
      <c r="E38" s="21">
        <v>111</v>
      </c>
      <c r="F38" s="43" t="s">
        <v>19</v>
      </c>
      <c r="G38" s="79">
        <v>1900000</v>
      </c>
      <c r="H38" s="79">
        <v>1900000</v>
      </c>
      <c r="I38" s="79">
        <v>1900000</v>
      </c>
      <c r="J38" s="79">
        <v>1900000</v>
      </c>
      <c r="K38" s="79">
        <v>1900000</v>
      </c>
      <c r="L38" s="79">
        <v>1900000</v>
      </c>
      <c r="M38" s="79">
        <v>1900000</v>
      </c>
      <c r="N38" s="79">
        <v>1900000</v>
      </c>
      <c r="O38" s="79">
        <v>1900000</v>
      </c>
      <c r="P38" s="79">
        <v>1900000</v>
      </c>
      <c r="Q38" s="79">
        <v>1900000</v>
      </c>
      <c r="R38" s="79">
        <v>1900000</v>
      </c>
      <c r="S38" s="56">
        <f aca="true" t="shared" si="6" ref="S38:S48">SUM(G38:R38)</f>
        <v>22800000</v>
      </c>
      <c r="T38" s="56">
        <v>1900000</v>
      </c>
      <c r="U38" s="69">
        <f aca="true" t="shared" si="7" ref="U38:U46">SUM(S38:T38)</f>
        <v>24700000</v>
      </c>
      <c r="W38" s="31"/>
    </row>
    <row r="39" spans="1:23" s="5" customFormat="1" ht="21.75" customHeight="1" thickBot="1">
      <c r="A39" s="40">
        <v>21</v>
      </c>
      <c r="B39" s="41">
        <v>0</v>
      </c>
      <c r="C39" s="41">
        <v>3032904</v>
      </c>
      <c r="D39" s="70" t="s">
        <v>47</v>
      </c>
      <c r="E39" s="21">
        <v>111</v>
      </c>
      <c r="F39" s="43" t="s">
        <v>19</v>
      </c>
      <c r="G39" s="79">
        <v>3500000</v>
      </c>
      <c r="H39" s="79">
        <v>3500000</v>
      </c>
      <c r="I39" s="79">
        <v>3500000</v>
      </c>
      <c r="J39" s="79">
        <v>3500000</v>
      </c>
      <c r="K39" s="79">
        <v>3500000</v>
      </c>
      <c r="L39" s="79">
        <v>3500000</v>
      </c>
      <c r="M39" s="79">
        <v>3500000</v>
      </c>
      <c r="N39" s="79">
        <v>3500000</v>
      </c>
      <c r="O39" s="79">
        <v>3500000</v>
      </c>
      <c r="P39" s="79">
        <v>3500000</v>
      </c>
      <c r="Q39" s="79">
        <v>3500000</v>
      </c>
      <c r="R39" s="79">
        <v>3500000</v>
      </c>
      <c r="S39" s="56">
        <f t="shared" si="6"/>
        <v>42000000</v>
      </c>
      <c r="T39" s="56">
        <v>3500000</v>
      </c>
      <c r="U39" s="69">
        <f t="shared" si="7"/>
        <v>45500000</v>
      </c>
      <c r="W39" s="31"/>
    </row>
    <row r="40" spans="1:23" s="5" customFormat="1" ht="21.75" customHeight="1" thickBot="1">
      <c r="A40" s="40">
        <v>22</v>
      </c>
      <c r="B40" s="41">
        <v>0</v>
      </c>
      <c r="C40" s="41">
        <v>3032874</v>
      </c>
      <c r="D40" s="70" t="s">
        <v>48</v>
      </c>
      <c r="E40" s="21">
        <v>111</v>
      </c>
      <c r="F40" s="54" t="s">
        <v>19</v>
      </c>
      <c r="G40" s="55">
        <v>3600000</v>
      </c>
      <c r="H40" s="55">
        <v>3600000</v>
      </c>
      <c r="I40" s="55">
        <v>3600000</v>
      </c>
      <c r="J40" s="55">
        <v>3600000</v>
      </c>
      <c r="K40" s="55">
        <v>3600000</v>
      </c>
      <c r="L40" s="55">
        <v>3600000</v>
      </c>
      <c r="M40" s="55">
        <v>3600000</v>
      </c>
      <c r="N40" s="55">
        <v>3600000</v>
      </c>
      <c r="O40" s="55">
        <v>3600000</v>
      </c>
      <c r="P40" s="55">
        <v>3600000</v>
      </c>
      <c r="Q40" s="55">
        <v>3600000</v>
      </c>
      <c r="R40" s="55">
        <v>3600000</v>
      </c>
      <c r="S40" s="56">
        <f t="shared" si="6"/>
        <v>43200000</v>
      </c>
      <c r="T40" s="56">
        <f t="shared" si="5"/>
        <v>3600000</v>
      </c>
      <c r="U40" s="69">
        <f t="shared" si="7"/>
        <v>46800000</v>
      </c>
      <c r="W40" s="31"/>
    </row>
    <row r="41" spans="1:23" s="5" customFormat="1" ht="21.75" customHeight="1" thickBot="1">
      <c r="A41" s="40">
        <v>23</v>
      </c>
      <c r="B41" s="40">
        <v>0</v>
      </c>
      <c r="C41" s="41">
        <v>4860263</v>
      </c>
      <c r="D41" s="72" t="s">
        <v>49</v>
      </c>
      <c r="E41" s="21">
        <v>111</v>
      </c>
      <c r="F41" s="45" t="s">
        <v>19</v>
      </c>
      <c r="G41" s="79">
        <v>1700000</v>
      </c>
      <c r="H41" s="79">
        <v>1700000</v>
      </c>
      <c r="I41" s="79">
        <v>1700000</v>
      </c>
      <c r="J41" s="79">
        <v>1700000</v>
      </c>
      <c r="K41" s="79">
        <v>1700000</v>
      </c>
      <c r="L41" s="79">
        <v>1700000</v>
      </c>
      <c r="M41" s="79">
        <v>1700000</v>
      </c>
      <c r="N41" s="79">
        <v>1700000</v>
      </c>
      <c r="O41" s="79">
        <v>1700000</v>
      </c>
      <c r="P41" s="79">
        <v>1700000</v>
      </c>
      <c r="Q41" s="79">
        <v>1700000</v>
      </c>
      <c r="R41" s="79">
        <v>1700000</v>
      </c>
      <c r="S41" s="56">
        <f t="shared" si="6"/>
        <v>20400000</v>
      </c>
      <c r="T41" s="56">
        <f t="shared" si="5"/>
        <v>1700000</v>
      </c>
      <c r="U41" s="71">
        <f t="shared" si="7"/>
        <v>22100000</v>
      </c>
      <c r="W41" s="31"/>
    </row>
    <row r="42" spans="1:23" s="5" customFormat="1" ht="21.75" customHeight="1" thickBot="1">
      <c r="A42" s="40">
        <v>24</v>
      </c>
      <c r="B42" s="40">
        <v>0</v>
      </c>
      <c r="C42" s="41">
        <v>3032770</v>
      </c>
      <c r="D42" s="72" t="s">
        <v>50</v>
      </c>
      <c r="E42" s="21">
        <v>111</v>
      </c>
      <c r="F42" s="45" t="s">
        <v>19</v>
      </c>
      <c r="G42" s="55">
        <v>1500000</v>
      </c>
      <c r="H42" s="55">
        <v>1500000</v>
      </c>
      <c r="I42" s="55">
        <v>1500000</v>
      </c>
      <c r="J42" s="55">
        <v>1500000</v>
      </c>
      <c r="K42" s="55">
        <v>1500000</v>
      </c>
      <c r="L42" s="55">
        <v>1500000</v>
      </c>
      <c r="M42" s="55">
        <v>1500000</v>
      </c>
      <c r="N42" s="55">
        <v>1500000</v>
      </c>
      <c r="O42" s="55">
        <v>1500000</v>
      </c>
      <c r="P42" s="55">
        <v>1500000</v>
      </c>
      <c r="Q42" s="55">
        <v>1500000</v>
      </c>
      <c r="R42" s="55">
        <v>1500000</v>
      </c>
      <c r="S42" s="56">
        <f t="shared" si="6"/>
        <v>18000000</v>
      </c>
      <c r="T42" s="56">
        <f t="shared" si="5"/>
        <v>1500000</v>
      </c>
      <c r="U42" s="71">
        <f t="shared" si="7"/>
        <v>19500000</v>
      </c>
      <c r="W42" s="31"/>
    </row>
    <row r="43" spans="1:25" s="5" customFormat="1" ht="21.75" customHeight="1" thickBot="1">
      <c r="A43" s="40">
        <v>25</v>
      </c>
      <c r="B43" s="40">
        <v>0</v>
      </c>
      <c r="C43" s="41">
        <v>3032751</v>
      </c>
      <c r="D43" s="74" t="s">
        <v>51</v>
      </c>
      <c r="E43" s="21">
        <v>111</v>
      </c>
      <c r="F43" s="25" t="s">
        <v>19</v>
      </c>
      <c r="G43" s="51">
        <v>1500000</v>
      </c>
      <c r="H43" s="51">
        <v>1500000</v>
      </c>
      <c r="I43" s="51">
        <v>1500000</v>
      </c>
      <c r="J43" s="51">
        <v>1500000</v>
      </c>
      <c r="K43" s="51">
        <v>1500000</v>
      </c>
      <c r="L43" s="51">
        <v>1500000</v>
      </c>
      <c r="M43" s="51">
        <v>1500000</v>
      </c>
      <c r="N43" s="51">
        <v>1500000</v>
      </c>
      <c r="O43" s="51">
        <v>1500000</v>
      </c>
      <c r="P43" s="51">
        <v>1500000</v>
      </c>
      <c r="Q43" s="51">
        <v>1500000</v>
      </c>
      <c r="R43" s="51">
        <v>1500000</v>
      </c>
      <c r="S43" s="52">
        <f t="shared" si="6"/>
        <v>18000000</v>
      </c>
      <c r="T43" s="52">
        <f t="shared" si="5"/>
        <v>1500000</v>
      </c>
      <c r="U43" s="73">
        <f t="shared" si="7"/>
        <v>19500000</v>
      </c>
      <c r="W43" s="31"/>
      <c r="Y43" s="31"/>
    </row>
    <row r="44" spans="1:23" s="5" customFormat="1" ht="21.75" customHeight="1" thickBot="1">
      <c r="A44" s="40">
        <v>26</v>
      </c>
      <c r="B44" s="41">
        <v>0</v>
      </c>
      <c r="C44" s="41">
        <v>1336247</v>
      </c>
      <c r="D44" s="74" t="s">
        <v>52</v>
      </c>
      <c r="E44" s="21">
        <v>111</v>
      </c>
      <c r="F44" s="43" t="s">
        <v>19</v>
      </c>
      <c r="G44" s="51">
        <v>1500000</v>
      </c>
      <c r="H44" s="51">
        <v>1500000</v>
      </c>
      <c r="I44" s="51">
        <v>1500000</v>
      </c>
      <c r="J44" s="51">
        <v>1500000</v>
      </c>
      <c r="K44" s="51">
        <v>1500000</v>
      </c>
      <c r="L44" s="51">
        <v>1500000</v>
      </c>
      <c r="M44" s="51">
        <v>1500000</v>
      </c>
      <c r="N44" s="51">
        <v>1500000</v>
      </c>
      <c r="O44" s="51">
        <v>1500000</v>
      </c>
      <c r="P44" s="51">
        <v>1500000</v>
      </c>
      <c r="Q44" s="51">
        <v>1500000</v>
      </c>
      <c r="R44" s="51">
        <v>1500000</v>
      </c>
      <c r="S44" s="56">
        <f t="shared" si="6"/>
        <v>18000000</v>
      </c>
      <c r="T44" s="56">
        <f t="shared" si="5"/>
        <v>1500000</v>
      </c>
      <c r="U44" s="73">
        <f t="shared" si="7"/>
        <v>19500000</v>
      </c>
      <c r="W44" s="31"/>
    </row>
    <row r="45" spans="1:23" s="5" customFormat="1" ht="21.75" customHeight="1" thickBot="1">
      <c r="A45" s="40">
        <v>27</v>
      </c>
      <c r="B45" s="41">
        <v>0</v>
      </c>
      <c r="C45" s="41">
        <v>2493199</v>
      </c>
      <c r="D45" s="74" t="s">
        <v>53</v>
      </c>
      <c r="E45" s="21">
        <v>144</v>
      </c>
      <c r="F45" s="43" t="s">
        <v>24</v>
      </c>
      <c r="G45" s="55">
        <v>600000</v>
      </c>
      <c r="H45" s="55">
        <v>600000</v>
      </c>
      <c r="I45" s="55">
        <v>600000</v>
      </c>
      <c r="J45" s="55">
        <v>600000</v>
      </c>
      <c r="K45" s="55">
        <v>600000</v>
      </c>
      <c r="L45" s="55">
        <v>600000</v>
      </c>
      <c r="M45" s="55">
        <v>600000</v>
      </c>
      <c r="N45" s="55">
        <v>600000</v>
      </c>
      <c r="O45" s="55">
        <v>600000</v>
      </c>
      <c r="P45" s="55">
        <v>600000</v>
      </c>
      <c r="Q45" s="55">
        <v>600000</v>
      </c>
      <c r="R45" s="55">
        <v>600000</v>
      </c>
      <c r="S45" s="56">
        <f t="shared" si="6"/>
        <v>7200000</v>
      </c>
      <c r="T45" s="56">
        <f t="shared" si="5"/>
        <v>600000</v>
      </c>
      <c r="U45" s="73">
        <f t="shared" si="7"/>
        <v>7800000</v>
      </c>
      <c r="W45" s="31"/>
    </row>
    <row r="46" spans="1:23" s="5" customFormat="1" ht="21.75" customHeight="1" thickBot="1">
      <c r="A46" s="40">
        <v>28</v>
      </c>
      <c r="B46" s="40">
        <v>0</v>
      </c>
      <c r="C46" s="75">
        <v>1176676</v>
      </c>
      <c r="D46" s="74" t="s">
        <v>54</v>
      </c>
      <c r="E46" s="21">
        <v>144</v>
      </c>
      <c r="F46" s="43" t="s">
        <v>24</v>
      </c>
      <c r="G46" s="51">
        <v>1500000</v>
      </c>
      <c r="H46" s="51">
        <v>1500000</v>
      </c>
      <c r="I46" s="51">
        <v>1500000</v>
      </c>
      <c r="J46" s="51">
        <v>1500000</v>
      </c>
      <c r="K46" s="51">
        <v>1500000</v>
      </c>
      <c r="L46" s="51">
        <v>1500000</v>
      </c>
      <c r="M46" s="51">
        <v>1500000</v>
      </c>
      <c r="N46" s="51">
        <v>1500000</v>
      </c>
      <c r="O46" s="51">
        <v>1500000</v>
      </c>
      <c r="P46" s="51">
        <v>1500000</v>
      </c>
      <c r="Q46" s="51">
        <v>1500000</v>
      </c>
      <c r="R46" s="51">
        <v>1500000</v>
      </c>
      <c r="S46" s="52">
        <f t="shared" si="6"/>
        <v>18000000</v>
      </c>
      <c r="T46" s="52">
        <f t="shared" si="5"/>
        <v>1500000</v>
      </c>
      <c r="U46" s="73">
        <f t="shared" si="7"/>
        <v>19500000</v>
      </c>
      <c r="W46" s="31"/>
    </row>
    <row r="47" spans="1:23" s="5" customFormat="1" ht="21.75" customHeight="1" thickBot="1">
      <c r="A47" s="40">
        <v>29</v>
      </c>
      <c r="B47" s="41">
        <v>0</v>
      </c>
      <c r="C47" s="41">
        <v>4844315</v>
      </c>
      <c r="D47" s="77" t="s">
        <v>55</v>
      </c>
      <c r="E47" s="21">
        <v>111</v>
      </c>
      <c r="F47" s="54" t="s">
        <v>19</v>
      </c>
      <c r="G47" s="55">
        <v>1500000</v>
      </c>
      <c r="H47" s="55">
        <v>1500000</v>
      </c>
      <c r="I47" s="55">
        <v>1500000</v>
      </c>
      <c r="J47" s="55">
        <v>1500000</v>
      </c>
      <c r="K47" s="55">
        <v>1500000</v>
      </c>
      <c r="L47" s="55">
        <v>1500000</v>
      </c>
      <c r="M47" s="55">
        <v>1500000</v>
      </c>
      <c r="N47" s="55">
        <v>1500000</v>
      </c>
      <c r="O47" s="55">
        <v>1500000</v>
      </c>
      <c r="P47" s="55">
        <v>1500000</v>
      </c>
      <c r="Q47" s="55">
        <v>1500000</v>
      </c>
      <c r="R47" s="55">
        <v>1500000</v>
      </c>
      <c r="S47" s="56">
        <f t="shared" si="6"/>
        <v>18000000</v>
      </c>
      <c r="T47" s="56">
        <f t="shared" si="5"/>
        <v>1500000</v>
      </c>
      <c r="U47" s="76">
        <f aca="true" t="shared" si="8" ref="U47:U54">SUM(S47:T47)</f>
        <v>19500000</v>
      </c>
      <c r="W47" s="31"/>
    </row>
    <row r="48" spans="1:23" s="5" customFormat="1" ht="21.75" customHeight="1" thickBot="1">
      <c r="A48" s="40">
        <v>30</v>
      </c>
      <c r="B48" s="40">
        <v>0</v>
      </c>
      <c r="C48" s="41">
        <v>4844263</v>
      </c>
      <c r="D48" s="77" t="s">
        <v>56</v>
      </c>
      <c r="E48" s="21">
        <v>144</v>
      </c>
      <c r="F48" s="54" t="s">
        <v>24</v>
      </c>
      <c r="G48" s="55">
        <v>1000000</v>
      </c>
      <c r="H48" s="55">
        <v>1000000</v>
      </c>
      <c r="I48" s="55">
        <v>1000000</v>
      </c>
      <c r="J48" s="55">
        <v>1000000</v>
      </c>
      <c r="K48" s="55">
        <v>1000000</v>
      </c>
      <c r="L48" s="55">
        <v>1000000</v>
      </c>
      <c r="M48" s="55">
        <v>1000000</v>
      </c>
      <c r="N48" s="55">
        <v>1000000</v>
      </c>
      <c r="O48" s="55">
        <v>1000000</v>
      </c>
      <c r="P48" s="55">
        <v>1000000</v>
      </c>
      <c r="Q48" s="55">
        <v>1000000</v>
      </c>
      <c r="R48" s="55">
        <v>1000000</v>
      </c>
      <c r="S48" s="56">
        <f t="shared" si="6"/>
        <v>12000000</v>
      </c>
      <c r="T48" s="56">
        <f>S48/12</f>
        <v>1000000</v>
      </c>
      <c r="U48" s="57">
        <f t="shared" si="8"/>
        <v>13000000</v>
      </c>
      <c r="W48" s="31"/>
    </row>
    <row r="49" spans="1:23" s="5" customFormat="1" ht="21.75" customHeight="1" thickBot="1">
      <c r="A49" s="40">
        <v>31</v>
      </c>
      <c r="B49" s="41">
        <v>0</v>
      </c>
      <c r="C49" s="41">
        <v>3260731</v>
      </c>
      <c r="D49" s="77" t="s">
        <v>57</v>
      </c>
      <c r="E49" s="21">
        <v>144</v>
      </c>
      <c r="F49" s="54" t="s">
        <v>24</v>
      </c>
      <c r="G49" s="55">
        <v>600000</v>
      </c>
      <c r="H49" s="55">
        <v>600000</v>
      </c>
      <c r="I49" s="55">
        <v>600000</v>
      </c>
      <c r="J49" s="55">
        <v>600000</v>
      </c>
      <c r="K49" s="55">
        <v>600000</v>
      </c>
      <c r="L49" s="55">
        <v>600000</v>
      </c>
      <c r="M49" s="55">
        <v>600000</v>
      </c>
      <c r="N49" s="55">
        <v>600000</v>
      </c>
      <c r="O49" s="55">
        <v>600000</v>
      </c>
      <c r="P49" s="55">
        <v>600000</v>
      </c>
      <c r="Q49" s="55">
        <v>600000</v>
      </c>
      <c r="R49" s="55">
        <v>600000</v>
      </c>
      <c r="S49" s="56">
        <f aca="true" t="shared" si="9" ref="S49:S54">SUM(G49:R49)</f>
        <v>7200000</v>
      </c>
      <c r="T49" s="56">
        <f>S49/12</f>
        <v>600000</v>
      </c>
      <c r="U49" s="57">
        <f t="shared" si="8"/>
        <v>7800000</v>
      </c>
      <c r="W49" s="31"/>
    </row>
    <row r="50" spans="1:23" s="5" customFormat="1" ht="21.75" customHeight="1" thickBot="1">
      <c r="A50" s="40">
        <v>32</v>
      </c>
      <c r="B50" s="41">
        <v>0</v>
      </c>
      <c r="C50" s="41">
        <v>3898231</v>
      </c>
      <c r="D50" s="77" t="s">
        <v>58</v>
      </c>
      <c r="E50" s="21">
        <v>144</v>
      </c>
      <c r="F50" s="54" t="s">
        <v>24</v>
      </c>
      <c r="G50" s="55">
        <v>1200000</v>
      </c>
      <c r="H50" s="55">
        <v>1200000</v>
      </c>
      <c r="I50" s="55">
        <v>1200000</v>
      </c>
      <c r="J50" s="55">
        <v>1200000</v>
      </c>
      <c r="K50" s="55">
        <v>1200000</v>
      </c>
      <c r="L50" s="55">
        <v>1200000</v>
      </c>
      <c r="M50" s="55">
        <v>1200000</v>
      </c>
      <c r="N50" s="55">
        <v>1200000</v>
      </c>
      <c r="O50" s="55">
        <v>1200000</v>
      </c>
      <c r="P50" s="55">
        <v>1200000</v>
      </c>
      <c r="Q50" s="55">
        <v>1200000</v>
      </c>
      <c r="R50" s="55">
        <v>1200000</v>
      </c>
      <c r="S50" s="56">
        <f t="shared" si="9"/>
        <v>14400000</v>
      </c>
      <c r="T50" s="56">
        <f>S50/12</f>
        <v>1200000</v>
      </c>
      <c r="U50" s="57">
        <f t="shared" si="8"/>
        <v>15600000</v>
      </c>
      <c r="W50" s="31"/>
    </row>
    <row r="51" spans="1:23" s="5" customFormat="1" ht="21.75" customHeight="1" thickBot="1">
      <c r="A51" s="40">
        <v>33</v>
      </c>
      <c r="B51" s="41">
        <v>0</v>
      </c>
      <c r="C51" s="41">
        <v>1818116</v>
      </c>
      <c r="D51" s="77" t="s">
        <v>59</v>
      </c>
      <c r="E51" s="21">
        <v>144</v>
      </c>
      <c r="F51" s="54" t="s">
        <v>24</v>
      </c>
      <c r="G51" s="55">
        <v>600000</v>
      </c>
      <c r="H51" s="55">
        <v>600000</v>
      </c>
      <c r="I51" s="55">
        <v>600000</v>
      </c>
      <c r="J51" s="55">
        <v>600000</v>
      </c>
      <c r="K51" s="55">
        <v>600000</v>
      </c>
      <c r="L51" s="55">
        <v>600000</v>
      </c>
      <c r="M51" s="55">
        <v>600000</v>
      </c>
      <c r="N51" s="55">
        <v>600000</v>
      </c>
      <c r="O51" s="55">
        <v>600000</v>
      </c>
      <c r="P51" s="55">
        <v>600000</v>
      </c>
      <c r="Q51" s="55">
        <v>600000</v>
      </c>
      <c r="R51" s="55">
        <v>600000</v>
      </c>
      <c r="S51" s="56">
        <f t="shared" si="9"/>
        <v>7200000</v>
      </c>
      <c r="T51" s="56">
        <f>S51/12</f>
        <v>600000</v>
      </c>
      <c r="U51" s="57">
        <f t="shared" si="8"/>
        <v>7800000</v>
      </c>
      <c r="W51" s="31"/>
    </row>
    <row r="52" spans="1:23" s="5" customFormat="1" ht="21.75" customHeight="1" thickBot="1">
      <c r="A52" s="40">
        <v>34</v>
      </c>
      <c r="B52" s="41">
        <v>0</v>
      </c>
      <c r="C52" s="41">
        <v>1818203</v>
      </c>
      <c r="D52" s="77" t="s">
        <v>60</v>
      </c>
      <c r="E52" s="21">
        <v>144</v>
      </c>
      <c r="F52" s="54" t="s">
        <v>24</v>
      </c>
      <c r="G52" s="55">
        <v>1200000</v>
      </c>
      <c r="H52" s="55">
        <v>1200000</v>
      </c>
      <c r="I52" s="55">
        <v>1200000</v>
      </c>
      <c r="J52" s="55">
        <v>1200000</v>
      </c>
      <c r="K52" s="55">
        <v>1200000</v>
      </c>
      <c r="L52" s="55">
        <v>1200000</v>
      </c>
      <c r="M52" s="55">
        <v>1200000</v>
      </c>
      <c r="N52" s="55">
        <v>1200000</v>
      </c>
      <c r="O52" s="55">
        <v>1200000</v>
      </c>
      <c r="P52" s="55">
        <v>1200000</v>
      </c>
      <c r="Q52" s="55">
        <v>1200000</v>
      </c>
      <c r="R52" s="55">
        <v>1200000</v>
      </c>
      <c r="S52" s="56">
        <f t="shared" si="9"/>
        <v>14400000</v>
      </c>
      <c r="T52" s="56">
        <f>S52/12</f>
        <v>1200000</v>
      </c>
      <c r="U52" s="57">
        <f t="shared" si="8"/>
        <v>15600000</v>
      </c>
      <c r="W52" s="31"/>
    </row>
    <row r="53" spans="1:23" s="5" customFormat="1" ht="21.75" customHeight="1" thickBot="1">
      <c r="A53" s="40">
        <v>35</v>
      </c>
      <c r="B53" s="41">
        <v>0</v>
      </c>
      <c r="C53" s="41">
        <v>1919318</v>
      </c>
      <c r="D53" s="77" t="s">
        <v>61</v>
      </c>
      <c r="E53" s="21">
        <v>144</v>
      </c>
      <c r="F53" s="54" t="s">
        <v>24</v>
      </c>
      <c r="G53" s="55">
        <v>1200000</v>
      </c>
      <c r="H53" s="55">
        <v>1200000</v>
      </c>
      <c r="I53" s="55">
        <v>1200000</v>
      </c>
      <c r="J53" s="55">
        <v>1200000</v>
      </c>
      <c r="K53" s="55">
        <v>1200000</v>
      </c>
      <c r="L53" s="55">
        <v>1200000</v>
      </c>
      <c r="M53" s="55">
        <v>1200000</v>
      </c>
      <c r="N53" s="55">
        <v>1200000</v>
      </c>
      <c r="O53" s="55">
        <v>1200000</v>
      </c>
      <c r="P53" s="55">
        <v>1200000</v>
      </c>
      <c r="Q53" s="55">
        <v>1200000</v>
      </c>
      <c r="R53" s="55">
        <v>1200000</v>
      </c>
      <c r="S53" s="56">
        <f t="shared" si="9"/>
        <v>14400000</v>
      </c>
      <c r="T53" s="56">
        <f>S53/12</f>
        <v>1200000</v>
      </c>
      <c r="U53" s="57">
        <f t="shared" si="8"/>
        <v>15600000</v>
      </c>
      <c r="W53" s="31"/>
    </row>
    <row r="54" spans="1:23" s="5" customFormat="1" ht="21.75" customHeight="1" thickBot="1">
      <c r="A54" s="40">
        <v>36</v>
      </c>
      <c r="B54" s="41">
        <v>0</v>
      </c>
      <c r="C54" s="41">
        <v>6747565</v>
      </c>
      <c r="D54" s="77" t="s">
        <v>62</v>
      </c>
      <c r="E54" s="21">
        <v>144</v>
      </c>
      <c r="F54" s="54" t="s">
        <v>24</v>
      </c>
      <c r="G54" s="55">
        <v>1000000</v>
      </c>
      <c r="H54" s="55">
        <v>1000000</v>
      </c>
      <c r="I54" s="55">
        <v>1000000</v>
      </c>
      <c r="J54" s="55">
        <v>1000000</v>
      </c>
      <c r="K54" s="55">
        <v>1000000</v>
      </c>
      <c r="L54" s="55">
        <v>1000000</v>
      </c>
      <c r="M54" s="55">
        <v>1000000</v>
      </c>
      <c r="N54" s="55">
        <v>1000000</v>
      </c>
      <c r="O54" s="55">
        <v>1000000</v>
      </c>
      <c r="P54" s="55">
        <v>1000000</v>
      </c>
      <c r="Q54" s="55">
        <v>1000000</v>
      </c>
      <c r="R54" s="55">
        <v>1000000</v>
      </c>
      <c r="S54" s="56">
        <f t="shared" si="9"/>
        <v>12000000</v>
      </c>
      <c r="T54" s="56">
        <v>1000000</v>
      </c>
      <c r="U54" s="57">
        <f t="shared" si="8"/>
        <v>13000000</v>
      </c>
      <c r="W54" s="31"/>
    </row>
    <row r="55" spans="1:23" s="5" customFormat="1" ht="21.75" customHeight="1" thickBot="1">
      <c r="A55" s="137">
        <v>37</v>
      </c>
      <c r="B55" s="138">
        <v>0</v>
      </c>
      <c r="C55" s="139">
        <v>3032784</v>
      </c>
      <c r="D55" s="136" t="s">
        <v>63</v>
      </c>
      <c r="E55" s="18">
        <v>111</v>
      </c>
      <c r="F55" s="45" t="s">
        <v>19</v>
      </c>
      <c r="G55" s="51">
        <v>1500000</v>
      </c>
      <c r="H55" s="51">
        <v>1500000</v>
      </c>
      <c r="I55" s="51">
        <v>1500000</v>
      </c>
      <c r="J55" s="51">
        <v>1500000</v>
      </c>
      <c r="K55" s="51">
        <v>1500000</v>
      </c>
      <c r="L55" s="51">
        <v>1500000</v>
      </c>
      <c r="M55" s="51">
        <v>1500000</v>
      </c>
      <c r="N55" s="51">
        <v>1500000</v>
      </c>
      <c r="O55" s="51">
        <v>1500000</v>
      </c>
      <c r="P55" s="51">
        <v>1500000</v>
      </c>
      <c r="Q55" s="51">
        <v>1500000</v>
      </c>
      <c r="R55" s="51">
        <v>1500000</v>
      </c>
      <c r="S55" s="49">
        <f>SUM(G55:R55)</f>
        <v>18000000</v>
      </c>
      <c r="T55" s="49">
        <f>S55/12</f>
        <v>1500000</v>
      </c>
      <c r="U55" s="95"/>
      <c r="W55" s="31"/>
    </row>
    <row r="56" spans="1:256" s="93" customFormat="1" ht="21.75" customHeight="1" thickBot="1">
      <c r="A56" s="88">
        <v>38</v>
      </c>
      <c r="B56" s="87">
        <v>0</v>
      </c>
      <c r="C56" s="87">
        <v>4151912</v>
      </c>
      <c r="D56" s="89" t="s">
        <v>64</v>
      </c>
      <c r="E56" s="18">
        <v>144</v>
      </c>
      <c r="F56" s="92" t="s">
        <v>24</v>
      </c>
      <c r="G56" s="51">
        <v>1000000</v>
      </c>
      <c r="H56" s="51">
        <v>1000000</v>
      </c>
      <c r="I56" s="51">
        <v>1000000</v>
      </c>
      <c r="J56" s="51">
        <v>1000000</v>
      </c>
      <c r="K56" s="51">
        <v>1000000</v>
      </c>
      <c r="L56" s="51">
        <v>1000000</v>
      </c>
      <c r="M56" s="51">
        <v>1000000</v>
      </c>
      <c r="N56" s="51">
        <v>1000000</v>
      </c>
      <c r="O56" s="51">
        <v>1000000</v>
      </c>
      <c r="P56" s="51">
        <v>1000000</v>
      </c>
      <c r="Q56" s="51">
        <v>1000000</v>
      </c>
      <c r="R56" s="51">
        <v>1000000</v>
      </c>
      <c r="S56" s="56">
        <f>SUM(G56:R56)</f>
        <v>12000000</v>
      </c>
      <c r="T56" s="56">
        <f>S56/12</f>
        <v>1000000</v>
      </c>
      <c r="U56" s="90">
        <f>+S56+T56</f>
        <v>13000000</v>
      </c>
      <c r="V56" s="97"/>
      <c r="W56" s="98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  <c r="IU56" s="97"/>
      <c r="IV56" s="97"/>
    </row>
    <row r="57" spans="1:23" s="97" customFormat="1" ht="21.75" customHeight="1" thickBot="1">
      <c r="A57" s="80">
        <v>39</v>
      </c>
      <c r="B57" s="81">
        <v>0</v>
      </c>
      <c r="C57" s="81">
        <v>3646094</v>
      </c>
      <c r="D57" s="82" t="s">
        <v>65</v>
      </c>
      <c r="E57" s="83">
        <v>144</v>
      </c>
      <c r="F57" s="94" t="s">
        <v>24</v>
      </c>
      <c r="G57" s="55">
        <v>1000000</v>
      </c>
      <c r="H57" s="55">
        <v>1000000</v>
      </c>
      <c r="I57" s="55">
        <v>1000000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6">
        <f>SUM(G57:R57)</f>
        <v>3000000</v>
      </c>
      <c r="T57" s="99">
        <f>S57/12</f>
        <v>250000</v>
      </c>
      <c r="U57" s="91">
        <f>+S57+T57</f>
        <v>3250000</v>
      </c>
      <c r="W57" s="98"/>
    </row>
    <row r="58" spans="1:23" s="97" customFormat="1" ht="21.75" customHeight="1" thickBot="1">
      <c r="A58" s="80">
        <v>40</v>
      </c>
      <c r="B58" s="81">
        <v>0</v>
      </c>
      <c r="C58" s="81">
        <v>8378507</v>
      </c>
      <c r="D58" s="82" t="s">
        <v>67</v>
      </c>
      <c r="E58" s="83">
        <v>144</v>
      </c>
      <c r="F58" s="94" t="s">
        <v>24</v>
      </c>
      <c r="G58" s="55">
        <v>700000</v>
      </c>
      <c r="H58" s="55">
        <v>700000</v>
      </c>
      <c r="I58" s="55">
        <v>700000</v>
      </c>
      <c r="J58" s="55">
        <v>700000</v>
      </c>
      <c r="K58" s="55">
        <v>700000</v>
      </c>
      <c r="L58" s="55">
        <v>700000</v>
      </c>
      <c r="M58" s="55">
        <v>700000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6">
        <f>SUM(G58:R58)</f>
        <v>4900000</v>
      </c>
      <c r="T58" s="99">
        <f>S58/12</f>
        <v>408333.3333333333</v>
      </c>
      <c r="U58" s="91">
        <f>+S58+T58</f>
        <v>5308333.333333333</v>
      </c>
      <c r="W58" s="98"/>
    </row>
    <row r="59" spans="1:23" s="97" customFormat="1" ht="21.75" customHeight="1" thickBot="1">
      <c r="A59" s="80">
        <v>41</v>
      </c>
      <c r="B59" s="81">
        <v>0</v>
      </c>
      <c r="C59" s="81">
        <v>3903742</v>
      </c>
      <c r="D59" s="82" t="s">
        <v>66</v>
      </c>
      <c r="E59" s="83">
        <v>144</v>
      </c>
      <c r="F59" s="94" t="s">
        <v>24</v>
      </c>
      <c r="G59" s="55">
        <v>700000</v>
      </c>
      <c r="H59" s="55">
        <v>700000</v>
      </c>
      <c r="I59" s="55">
        <v>700000</v>
      </c>
      <c r="J59" s="55">
        <v>700000</v>
      </c>
      <c r="K59" s="55">
        <v>700000</v>
      </c>
      <c r="L59" s="55">
        <v>700000</v>
      </c>
      <c r="M59" s="55">
        <v>700000</v>
      </c>
      <c r="N59" s="55">
        <v>700000</v>
      </c>
      <c r="O59" s="55">
        <v>700000</v>
      </c>
      <c r="P59" s="55">
        <v>700000</v>
      </c>
      <c r="Q59" s="55">
        <v>700000</v>
      </c>
      <c r="R59" s="55">
        <v>700000</v>
      </c>
      <c r="S59" s="56">
        <f>SUM(G59:R59)</f>
        <v>8400000</v>
      </c>
      <c r="T59" s="99">
        <f>S59/12</f>
        <v>700000</v>
      </c>
      <c r="U59" s="91">
        <f>+S59+T59</f>
        <v>9100000</v>
      </c>
      <c r="W59" s="98"/>
    </row>
    <row r="60" spans="1:23" s="97" customFormat="1" ht="28.5" customHeight="1">
      <c r="A60" s="126" t="s">
        <v>16</v>
      </c>
      <c r="B60" s="126"/>
      <c r="C60" s="126"/>
      <c r="D60" s="126"/>
      <c r="E60" s="36"/>
      <c r="F60" s="32"/>
      <c r="G60" s="35">
        <f>SUM(G9:G59)</f>
        <v>91300000</v>
      </c>
      <c r="H60" s="35">
        <f>SUM(H9:H59)</f>
        <v>91300000</v>
      </c>
      <c r="I60" s="35">
        <f>SUM(I9:I59)</f>
        <v>91300000</v>
      </c>
      <c r="J60" s="35">
        <f>SUM(J9:J59)</f>
        <v>90300000</v>
      </c>
      <c r="K60" s="35">
        <f>SUM(K9:K59)</f>
        <v>90300000</v>
      </c>
      <c r="L60" s="35">
        <f>SUM(L9:L59)</f>
        <v>90300000</v>
      </c>
      <c r="M60" s="35">
        <f>SUM(M9:M59)</f>
        <v>90300000</v>
      </c>
      <c r="N60" s="35">
        <f>SUM(N9:N59)</f>
        <v>89600000</v>
      </c>
      <c r="O60" s="35">
        <f>SUM(O9:O59)</f>
        <v>89600000</v>
      </c>
      <c r="P60" s="35">
        <f>SUM(P9:P59)</f>
        <v>89600000</v>
      </c>
      <c r="Q60" s="35">
        <f>SUM(Q9:Q59)</f>
        <v>86100000</v>
      </c>
      <c r="R60" s="35">
        <f>SUM(R9:R59)</f>
        <v>86100000</v>
      </c>
      <c r="S60" s="35">
        <f>SUM(S9:S59)</f>
        <v>1076100000</v>
      </c>
      <c r="T60" s="35">
        <f>SUM(T9:T59)</f>
        <v>90108333.33333333</v>
      </c>
      <c r="U60" s="96">
        <f>SUM(U9:U59)</f>
        <v>1146708333.3333333</v>
      </c>
      <c r="W60" s="98"/>
    </row>
    <row r="61" spans="1:21" s="97" customFormat="1" ht="28.5" customHeight="1">
      <c r="A61" s="6"/>
      <c r="B61" s="6"/>
      <c r="C61" s="16"/>
      <c r="D61" s="13"/>
      <c r="E61" s="8"/>
      <c r="F61" s="13"/>
      <c r="G61" s="14"/>
      <c r="H61" s="15"/>
      <c r="I61" s="15"/>
      <c r="J61" s="15"/>
      <c r="K61" s="15"/>
      <c r="L61" s="10"/>
      <c r="M61" s="10"/>
      <c r="N61" s="10"/>
      <c r="O61" s="10"/>
      <c r="P61" s="10"/>
      <c r="Q61" s="11"/>
      <c r="R61" s="10"/>
      <c r="S61" s="12"/>
      <c r="T61" s="12"/>
      <c r="U61" s="12"/>
    </row>
    <row r="62" spans="1:21" s="5" customFormat="1" ht="28.5" customHeight="1">
      <c r="A62" s="6"/>
      <c r="B62" s="6"/>
      <c r="C62" s="7"/>
      <c r="D62" s="8"/>
      <c r="E62" s="1"/>
      <c r="F62" s="8"/>
      <c r="G62" s="9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0"/>
      <c r="S62" s="12">
        <f>+S60+T60</f>
        <v>1166208333.3333333</v>
      </c>
      <c r="T62" s="12">
        <f>+U60-S62</f>
        <v>-19500000</v>
      </c>
      <c r="U62" s="12"/>
    </row>
  </sheetData>
  <sheetProtection/>
  <autoFilter ref="A8:U62"/>
  <mergeCells count="54">
    <mergeCell ref="A1:U5"/>
    <mergeCell ref="U9:U10"/>
    <mergeCell ref="U13:U14"/>
    <mergeCell ref="U25:U26"/>
    <mergeCell ref="U15:U16"/>
    <mergeCell ref="U17:U18"/>
    <mergeCell ref="A25:A26"/>
    <mergeCell ref="C25:C26"/>
    <mergeCell ref="A17:A18"/>
    <mergeCell ref="B19:B20"/>
    <mergeCell ref="U11:U12"/>
    <mergeCell ref="D13:D14"/>
    <mergeCell ref="D17:D18"/>
    <mergeCell ref="D23:D24"/>
    <mergeCell ref="B21:B22"/>
    <mergeCell ref="A60:D60"/>
    <mergeCell ref="U23:U24"/>
    <mergeCell ref="U21:U22"/>
    <mergeCell ref="U19:U20"/>
    <mergeCell ref="U27:U28"/>
    <mergeCell ref="A27:A28"/>
    <mergeCell ref="D21:D22"/>
    <mergeCell ref="A23:A24"/>
    <mergeCell ref="B23:B24"/>
    <mergeCell ref="C23:C24"/>
    <mergeCell ref="D19:D20"/>
    <mergeCell ref="A21:A22"/>
    <mergeCell ref="D11:D12"/>
    <mergeCell ref="A15:A16"/>
    <mergeCell ref="B15:B16"/>
    <mergeCell ref="C15:C16"/>
    <mergeCell ref="D15:D16"/>
    <mergeCell ref="A13:A14"/>
    <mergeCell ref="A11:A12"/>
    <mergeCell ref="A19:A20"/>
    <mergeCell ref="C17:C18"/>
    <mergeCell ref="B11:B12"/>
    <mergeCell ref="C11:C12"/>
    <mergeCell ref="A6:Q6"/>
    <mergeCell ref="A7:Q7"/>
    <mergeCell ref="A9:A10"/>
    <mergeCell ref="B9:B10"/>
    <mergeCell ref="C9:C10"/>
    <mergeCell ref="D9:D10"/>
    <mergeCell ref="D25:D26"/>
    <mergeCell ref="B13:B14"/>
    <mergeCell ref="C13:C14"/>
    <mergeCell ref="C19:C20"/>
    <mergeCell ref="B27:B28"/>
    <mergeCell ref="C27:C28"/>
    <mergeCell ref="D27:D28"/>
    <mergeCell ref="C21:C22"/>
    <mergeCell ref="B25:B26"/>
    <mergeCell ref="B17:B18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rowBreaks count="1" manualBreakCount="1">
    <brk id="46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privado</cp:lastModifiedBy>
  <cp:lastPrinted>2015-12-01T16:35:26Z</cp:lastPrinted>
  <dcterms:created xsi:type="dcterms:W3CDTF">2003-03-07T14:03:57Z</dcterms:created>
  <dcterms:modified xsi:type="dcterms:W3CDTF">2020-01-17T13:36:17Z</dcterms:modified>
  <cp:category/>
  <cp:version/>
  <cp:contentType/>
  <cp:contentStatus/>
</cp:coreProperties>
</file>