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activeTab="0"/>
  </bookViews>
  <sheets>
    <sheet name="total de asignaciones 7º 5189" sheetId="1" r:id="rId1"/>
  </sheets>
  <definedNames>
    <definedName name="_xlnm.Print_Area" localSheetId="0">'total de asignaciones 7º 5189'!$A$1:$U$59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<sst xmlns="http://schemas.openxmlformats.org/spreadsheetml/2006/main" count="108" uniqueCount="64">
  <si>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</si>
  <si>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</si>
  <si>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</si>
  <si>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</si>
  <si>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</si>
  <si>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</si>
  <si>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</si>
  <si>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</si>
  <si>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</si>
  <si>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</si>
  <si>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</si>
  <si>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</si>
  <si>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</si>
  <si>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</si>
  <si>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</si>
  <si>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</si>
  <si>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</si>
  <si>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</si>
  <si>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</si>
  <si>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</si>
  <si>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</si>
  <si>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</si>
  <si>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</si>
  <si>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</si>
  <si>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>SUGERENCIA DE PLANILLA PARA DAR CUMPLIMIENTO AL ARTÍCULO 7 DE LA LEY 5189/2014</t>
  </si>
  <si>
    <t>JOAO ROBERTO FERREIRA PAYA</t>
  </si>
  <si>
    <t>Dietas</t>
  </si>
  <si>
    <t>PRIMITIVO FROILAN BARBOZA</t>
  </si>
  <si>
    <t>GENARO FERREIRA</t>
  </si>
  <si>
    <t>PATROCINIO GIMENEZ</t>
  </si>
  <si>
    <t>JOSE FELIX MEDINA AYALA</t>
  </si>
  <si>
    <t>LIDIA MANUELA RAMIREZ MARIN</t>
  </si>
  <si>
    <t>MARIANGELES DESIREE ROMERO ESPINOLA</t>
  </si>
  <si>
    <t>BERNARDINO SUAREZ FERNANDEZ</t>
  </si>
  <si>
    <t>CYNTHIA LIZ MEDINA AYALA</t>
  </si>
  <si>
    <t>MIGUEL VIÑALES</t>
  </si>
  <si>
    <t>MARIA FATIMA ORTIZ GIMENEZ</t>
  </si>
  <si>
    <t>FRANCISCA GABRIELA ROJAS DE ADORNO</t>
  </si>
  <si>
    <t>DIEGO FERNANDO QUINTANA VERA</t>
  </si>
  <si>
    <t>SANTIAGO ALVARENGA VILLAMAYOR</t>
  </si>
  <si>
    <t>JUAN ALBERTO GIMENEZ MONGELOS</t>
  </si>
  <si>
    <t>BRAULIO ARGAÑA PEREZ</t>
  </si>
  <si>
    <t>LIZ MARIBEL ROJAS DOMINGUEZ</t>
  </si>
  <si>
    <t>MARIA MAGDALENA BAEZ MARTINEZ</t>
  </si>
  <si>
    <t>CRISTINA ORTIZ</t>
  </si>
  <si>
    <t>CRISTIAN JAVIER BENITEZ RAMOS</t>
  </si>
  <si>
    <t>EUCLIDES ESCOBAR BARBOZA</t>
  </si>
  <si>
    <t>JORGE SAUL ARIAS CHAPARRO</t>
  </si>
  <si>
    <t>LEA FERREIRA BARBOZA</t>
  </si>
  <si>
    <t>ADRIANO MARTINEZ</t>
  </si>
  <si>
    <t>NILZA  NOHELIA SUAREZ FERNANDEZ</t>
  </si>
  <si>
    <t>LUIS  ALBERTO  DA  SILVA MERELES</t>
  </si>
  <si>
    <t>MARIA  LIZ PAYA  CALONGA</t>
  </si>
  <si>
    <t>ELIZA JARA</t>
  </si>
  <si>
    <t>Jornales</t>
  </si>
  <si>
    <t>ARON BALBUENA</t>
  </si>
  <si>
    <t>LUISA RAMOS DE  BENITEZ</t>
  </si>
  <si>
    <t>HELGAS  MICHELI MOLINAS GONZALEZ</t>
  </si>
  <si>
    <t>ROMILDO GARCETE  JARA</t>
  </si>
  <si>
    <t>CARLOS DA SILVA</t>
  </si>
  <si>
    <t>LUIS  ENRIQUE MARTI  GOMEZ</t>
  </si>
  <si>
    <t>MILCIADES ALBERTO VALENZUELA PEREIRA</t>
  </si>
  <si>
    <t>CORRESPONDIENTE AL EJERCICIO FISCAL 2023</t>
  </si>
  <si>
    <t>AGUINALDO 2023</t>
  </si>
</sst>
</file>

<file path=xl/styles.xml><?xml version="1.0" encoding="utf-8"?>
<styleSheet xmlns="http://schemas.openxmlformats.org/spreadsheetml/2006/main">
  <numFmts count="7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* #,##0_ ;_ * \-#,##0_ ;_ * &quot;-&quot;_ ;_ @_ "/>
    <numFmt numFmtId="192" formatCode="_ &quot;Gs&quot;\ * #,##0.00_ ;_ &quot;Gs&quot;\ * \-#,##0.00_ ;_ &quot;Gs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;[Red]#,##0"/>
    <numFmt numFmtId="212" formatCode="_-* #,##0\ _G_s_._-;\-* #,##0\ _G_s_._-;_-* &quot;-&quot;??\ _G_s_._-;_-@_-"/>
    <numFmt numFmtId="213" formatCode="#,##0.0"/>
    <numFmt numFmtId="214" formatCode="#,##0.00000000"/>
    <numFmt numFmtId="215" formatCode="_-[$€]* #,##0.00_-;\-[$€]* #,##0.00_-;_-[$€]* &quot;-&quot;??_-;_-@_-"/>
    <numFmt numFmtId="216" formatCode="[$-C0A]dddd\,\ dd&quot; de &quot;mmmm&quot; de &quot;yyyy"/>
    <numFmt numFmtId="217" formatCode="_-* #,##0_-;\-* #,##0_-;_-* &quot;-&quot;??_-;_-@_-"/>
    <numFmt numFmtId="218" formatCode="[$€-2]\ #,##0.00_);[Red]\([$€-2]\ #,##0.00\)"/>
    <numFmt numFmtId="219" formatCode="[$-3C0A]dddd\,\ dd&quot; de &quot;mmmm&quot; de &quot;yyyy"/>
    <numFmt numFmtId="220" formatCode="[$-3C0A]hh:mm:ss\ AM/PM"/>
    <numFmt numFmtId="221" formatCode="_-* #,##0.0_-;\-* #,##0.0_-;_-* &quot;-&quot;??_-;_-@_-"/>
    <numFmt numFmtId="222" formatCode="0.0"/>
    <numFmt numFmtId="223" formatCode="&quot;Gs&quot;\ #,##0.00"/>
    <numFmt numFmtId="224" formatCode="_(&quot;Gs&quot;\ * #,##0.0_);_(&quot;Gs&quot;\ * \(#,##0.0\);_(&quot;Gs&quot;\ * &quot;-&quot;??_);_(@_)"/>
    <numFmt numFmtId="225" formatCode="_(&quot;Gs&quot;\ * #,##0_);_(&quot;Gs&quot;\ * \(#,##0\);_(&quot;Gs&quot;\ * &quot;-&quot;??_);_(@_)"/>
    <numFmt numFmtId="226" formatCode="_-* #,##0.000_-;\-* #,##0.000_-;_-* &quot;-&quot;??_-;_-@_-"/>
    <numFmt numFmtId="227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21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211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11" fontId="4" fillId="0" borderId="17" xfId="0" applyNumberFormat="1" applyFont="1" applyBorder="1" applyAlignment="1">
      <alignment horizontal="center" vertical="center" wrapText="1"/>
    </xf>
    <xf numFmtId="211" fontId="4" fillId="0" borderId="17" xfId="51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217" fontId="2" fillId="0" borderId="12" xfId="50" applyNumberFormat="1" applyFont="1" applyBorder="1" applyAlignment="1">
      <alignment horizontal="right"/>
    </xf>
    <xf numFmtId="217" fontId="2" fillId="0" borderId="12" xfId="50" applyNumberFormat="1" applyFont="1" applyBorder="1" applyAlignment="1">
      <alignment/>
    </xf>
    <xf numFmtId="217" fontId="2" fillId="0" borderId="16" xfId="50" applyNumberFormat="1" applyFont="1" applyBorder="1" applyAlignment="1">
      <alignment/>
    </xf>
    <xf numFmtId="217" fontId="2" fillId="0" borderId="14" xfId="50" applyNumberFormat="1" applyFont="1" applyBorder="1" applyAlignment="1">
      <alignment/>
    </xf>
    <xf numFmtId="217" fontId="2" fillId="0" borderId="15" xfId="50" applyNumberFormat="1" applyFont="1" applyBorder="1" applyAlignment="1">
      <alignment/>
    </xf>
    <xf numFmtId="0" fontId="2" fillId="0" borderId="18" xfId="0" applyFont="1" applyFill="1" applyBorder="1" applyAlignment="1">
      <alignment horizontal="left"/>
    </xf>
    <xf numFmtId="217" fontId="2" fillId="0" borderId="18" xfId="50" applyNumberFormat="1" applyFont="1" applyBorder="1" applyAlignment="1">
      <alignment horizontal="right"/>
    </xf>
    <xf numFmtId="217" fontId="2" fillId="0" borderId="18" xfId="50" applyNumberFormat="1" applyFont="1" applyBorder="1" applyAlignment="1">
      <alignment/>
    </xf>
    <xf numFmtId="3" fontId="4" fillId="34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217" fontId="2" fillId="0" borderId="0" xfId="0" applyNumberFormat="1" applyFont="1" applyAlignment="1">
      <alignment/>
    </xf>
    <xf numFmtId="217" fontId="2" fillId="0" borderId="15" xfId="5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217" fontId="2" fillId="0" borderId="19" xfId="5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17" fontId="2" fillId="0" borderId="17" xfId="50" applyNumberFormat="1" applyFont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211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17" fontId="2" fillId="0" borderId="20" xfId="50" applyNumberFormat="1" applyFont="1" applyBorder="1" applyAlignment="1">
      <alignment horizontal="right"/>
    </xf>
    <xf numFmtId="217" fontId="2" fillId="0" borderId="21" xfId="50" applyNumberFormat="1" applyFont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211" fontId="4" fillId="0" borderId="17" xfId="5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>
      <alignment horizontal="center" vertical="center" wrapText="1"/>
    </xf>
    <xf numFmtId="217" fontId="2" fillId="0" borderId="18" xfId="50" applyNumberFormat="1" applyFont="1" applyFill="1" applyBorder="1" applyAlignment="1">
      <alignment horizontal="right"/>
    </xf>
    <xf numFmtId="217" fontId="2" fillId="0" borderId="18" xfId="50" applyNumberFormat="1" applyFont="1" applyFill="1" applyBorder="1" applyAlignment="1">
      <alignment/>
    </xf>
    <xf numFmtId="211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217" fontId="2" fillId="0" borderId="14" xfId="5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211" fontId="4" fillId="0" borderId="22" xfId="51" applyNumberFormat="1" applyFont="1" applyFill="1" applyBorder="1" applyAlignment="1">
      <alignment horizontal="center" vertical="center" wrapText="1"/>
    </xf>
    <xf numFmtId="211" fontId="4" fillId="0" borderId="23" xfId="51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17" fontId="2" fillId="0" borderId="12" xfId="50" applyNumberFormat="1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211" fontId="4" fillId="19" borderId="17" xfId="51" applyNumberFormat="1" applyFont="1" applyFill="1" applyBorder="1" applyAlignment="1">
      <alignment horizontal="center" vertical="center" wrapText="1"/>
    </xf>
    <xf numFmtId="211" fontId="4" fillId="19" borderId="25" xfId="51" applyNumberFormat="1" applyFont="1" applyFill="1" applyBorder="1" applyAlignment="1">
      <alignment horizontal="center" vertical="center" wrapText="1"/>
    </xf>
    <xf numFmtId="211" fontId="4" fillId="19" borderId="21" xfId="51" applyNumberFormat="1" applyFont="1" applyFill="1" applyBorder="1" applyAlignment="1">
      <alignment horizontal="center" vertical="center" wrapText="1"/>
    </xf>
    <xf numFmtId="211" fontId="4" fillId="19" borderId="12" xfId="5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217" fontId="2" fillId="0" borderId="17" xfId="50" applyNumberFormat="1" applyFont="1" applyFill="1" applyBorder="1" applyAlignment="1">
      <alignment horizontal="right"/>
    </xf>
    <xf numFmtId="217" fontId="2" fillId="0" borderId="17" xfId="50" applyNumberFormat="1" applyFont="1" applyFill="1" applyBorder="1" applyAlignment="1">
      <alignment/>
    </xf>
    <xf numFmtId="211" fontId="9" fillId="35" borderId="26" xfId="0" applyNumberFormat="1" applyFont="1" applyFill="1" applyBorder="1" applyAlignment="1">
      <alignment horizontal="center"/>
    </xf>
    <xf numFmtId="3" fontId="4" fillId="35" borderId="18" xfId="51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217" fontId="2" fillId="0" borderId="24" xfId="50" applyNumberFormat="1" applyFont="1" applyBorder="1" applyAlignment="1">
      <alignment horizontal="right"/>
    </xf>
    <xf numFmtId="217" fontId="2" fillId="0" borderId="24" xfId="50" applyNumberFormat="1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217" fontId="2" fillId="0" borderId="21" xfId="50" applyNumberFormat="1" applyFont="1" applyBorder="1" applyAlignment="1">
      <alignment horizontal="right"/>
    </xf>
    <xf numFmtId="217" fontId="2" fillId="0" borderId="27" xfId="50" applyNumberFormat="1" applyFont="1" applyBorder="1" applyAlignment="1">
      <alignment horizontal="right"/>
    </xf>
    <xf numFmtId="211" fontId="4" fillId="34" borderId="21" xfId="0" applyNumberFormat="1" applyFont="1" applyFill="1" applyBorder="1" applyAlignment="1">
      <alignment horizontal="center" vertical="center" wrapText="1"/>
    </xf>
    <xf numFmtId="217" fontId="2" fillId="0" borderId="28" xfId="50" applyNumberFormat="1" applyFont="1" applyBorder="1" applyAlignment="1">
      <alignment horizontal="right"/>
    </xf>
    <xf numFmtId="3" fontId="1" fillId="35" borderId="29" xfId="51" applyNumberFormat="1" applyFont="1" applyFill="1" applyBorder="1" applyAlignment="1">
      <alignment horizontal="right"/>
    </xf>
    <xf numFmtId="211" fontId="4" fillId="19" borderId="30" xfId="51" applyNumberFormat="1" applyFont="1" applyFill="1" applyBorder="1" applyAlignment="1">
      <alignment horizontal="center" vertical="center" wrapText="1"/>
    </xf>
    <xf numFmtId="211" fontId="4" fillId="19" borderId="31" xfId="51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1" fontId="4" fillId="19" borderId="32" xfId="51" applyNumberFormat="1" applyFont="1" applyFill="1" applyBorder="1" applyAlignment="1">
      <alignment horizontal="center" vertical="center" wrapText="1"/>
    </xf>
    <xf numFmtId="211" fontId="4" fillId="0" borderId="33" xfId="0" applyNumberFormat="1" applyFont="1" applyBorder="1" applyAlignment="1">
      <alignment horizontal="center" vertical="center"/>
    </xf>
    <xf numFmtId="211" fontId="4" fillId="0" borderId="34" xfId="0" applyNumberFormat="1" applyFont="1" applyBorder="1" applyAlignment="1">
      <alignment horizontal="center" vertical="center"/>
    </xf>
    <xf numFmtId="211" fontId="4" fillId="0" borderId="17" xfId="51" applyNumberFormat="1" applyFont="1" applyBorder="1" applyAlignment="1">
      <alignment horizontal="center" vertical="center" wrapText="1"/>
    </xf>
    <xf numFmtId="211" fontId="4" fillId="0" borderId="14" xfId="51" applyNumberFormat="1" applyFont="1" applyBorder="1" applyAlignment="1">
      <alignment horizontal="center" vertical="center" wrapText="1"/>
    </xf>
    <xf numFmtId="211" fontId="4" fillId="0" borderId="35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211" fontId="4" fillId="0" borderId="15" xfId="0" applyNumberFormat="1" applyFont="1" applyBorder="1" applyAlignment="1">
      <alignment horizontal="center" vertical="center" wrapText="1"/>
    </xf>
    <xf numFmtId="211" fontId="4" fillId="0" borderId="12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211" fontId="4" fillId="0" borderId="17" xfId="51" applyNumberFormat="1" applyFont="1" applyFill="1" applyBorder="1" applyAlignment="1">
      <alignment horizontal="center" vertical="center" wrapText="1"/>
    </xf>
    <xf numFmtId="211" fontId="4" fillId="0" borderId="14" xfId="51" applyNumberFormat="1" applyFont="1" applyFill="1" applyBorder="1" applyAlignment="1">
      <alignment horizontal="center" vertical="center" wrapText="1"/>
    </xf>
    <xf numFmtId="211" fontId="9" fillId="35" borderId="36" xfId="0" applyNumberFormat="1" applyFont="1" applyFill="1" applyBorder="1" applyAlignment="1">
      <alignment horizontal="center"/>
    </xf>
    <xf numFmtId="211" fontId="9" fillId="35" borderId="18" xfId="0" applyNumberFormat="1" applyFont="1" applyFill="1" applyBorder="1" applyAlignment="1">
      <alignment horizontal="center"/>
    </xf>
    <xf numFmtId="211" fontId="4" fillId="19" borderId="17" xfId="51" applyNumberFormat="1" applyFont="1" applyFill="1" applyBorder="1" applyAlignment="1">
      <alignment horizontal="center" vertical="center" wrapText="1"/>
    </xf>
    <xf numFmtId="211" fontId="4" fillId="19" borderId="21" xfId="51" applyNumberFormat="1" applyFont="1" applyFill="1" applyBorder="1" applyAlignment="1">
      <alignment horizontal="center" vertical="center" wrapText="1"/>
    </xf>
    <xf numFmtId="211" fontId="4" fillId="0" borderId="37" xfId="0" applyNumberFormat="1" applyFont="1" applyBorder="1" applyAlignment="1">
      <alignment horizontal="center" vertical="center" wrapText="1"/>
    </xf>
    <xf numFmtId="211" fontId="4" fillId="0" borderId="33" xfId="0" applyNumberFormat="1" applyFont="1" applyBorder="1" applyAlignment="1">
      <alignment horizontal="center" vertical="center" wrapText="1"/>
    </xf>
    <xf numFmtId="211" fontId="4" fillId="0" borderId="35" xfId="0" applyNumberFormat="1" applyFont="1" applyBorder="1" applyAlignment="1">
      <alignment horizontal="center" vertical="center" wrapText="1"/>
    </xf>
    <xf numFmtId="3" fontId="4" fillId="0" borderId="17" xfId="50" applyNumberFormat="1" applyFont="1" applyBorder="1" applyAlignment="1">
      <alignment horizontal="center" vertical="center" wrapText="1"/>
    </xf>
    <xf numFmtId="3" fontId="4" fillId="0" borderId="21" xfId="50" applyNumberFormat="1" applyFont="1" applyBorder="1" applyAlignment="1">
      <alignment horizontal="center" vertical="center" wrapText="1"/>
    </xf>
    <xf numFmtId="211" fontId="4" fillId="0" borderId="34" xfId="0" applyNumberFormat="1" applyFont="1" applyBorder="1" applyAlignment="1">
      <alignment horizontal="center" vertical="center" wrapText="1"/>
    </xf>
    <xf numFmtId="211" fontId="4" fillId="0" borderId="15" xfId="51" applyNumberFormat="1" applyFont="1" applyBorder="1" applyAlignment="1">
      <alignment horizontal="center" vertical="center"/>
    </xf>
    <xf numFmtId="211" fontId="4" fillId="0" borderId="12" xfId="51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211" fontId="4" fillId="0" borderId="17" xfId="0" applyNumberFormat="1" applyFont="1" applyBorder="1" applyAlignment="1">
      <alignment horizontal="center" vertical="center" wrapText="1"/>
    </xf>
    <xf numFmtId="211" fontId="4" fillId="0" borderId="14" xfId="0" applyNumberFormat="1" applyFont="1" applyBorder="1" applyAlignment="1">
      <alignment horizontal="center" vertical="center" wrapText="1"/>
    </xf>
    <xf numFmtId="211" fontId="4" fillId="0" borderId="21" xfId="0" applyNumberFormat="1" applyFont="1" applyBorder="1" applyAlignment="1">
      <alignment horizontal="center" vertical="center" wrapText="1"/>
    </xf>
    <xf numFmtId="3" fontId="4" fillId="0" borderId="37" xfId="50" applyNumberFormat="1" applyFont="1" applyBorder="1" applyAlignment="1">
      <alignment horizontal="center" vertical="center" wrapText="1"/>
    </xf>
    <xf numFmtId="3" fontId="4" fillId="0" borderId="38" xfId="50" applyNumberFormat="1" applyFont="1" applyBorder="1" applyAlignment="1">
      <alignment horizontal="center" vertical="center" wrapText="1"/>
    </xf>
    <xf numFmtId="211" fontId="4" fillId="0" borderId="21" xfId="51" applyNumberFormat="1" applyFont="1" applyBorder="1" applyAlignment="1">
      <alignment horizontal="center" vertical="center" wrapText="1"/>
    </xf>
    <xf numFmtId="211" fontId="4" fillId="19" borderId="39" xfId="51" applyNumberFormat="1" applyFont="1" applyFill="1" applyBorder="1" applyAlignment="1">
      <alignment horizontal="center" vertical="center" wrapText="1"/>
    </xf>
    <xf numFmtId="211" fontId="4" fillId="19" borderId="40" xfId="51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152400</xdr:rowOff>
    </xdr:from>
    <xdr:to>
      <xdr:col>7</xdr:col>
      <xdr:colOff>762000</xdr:colOff>
      <xdr:row>4</xdr:row>
      <xdr:rowOff>1981200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867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790575</xdr:colOff>
      <xdr:row>1</xdr:row>
      <xdr:rowOff>161925</xdr:rowOff>
    </xdr:from>
    <xdr:to>
      <xdr:col>18</xdr:col>
      <xdr:colOff>495300</xdr:colOff>
      <xdr:row>4</xdr:row>
      <xdr:rowOff>2009775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59650" y="361950"/>
          <a:ext cx="19145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59"/>
  <sheetViews>
    <sheetView tabSelected="1" zoomScale="60" zoomScaleNormal="60" zoomScaleSheetLayoutView="70" workbookViewId="0" topLeftCell="A1">
      <selection activeCell="A1" sqref="A1:U5"/>
    </sheetView>
  </sheetViews>
  <sheetFormatPr defaultColWidth="11.421875" defaultRowHeight="12.75"/>
  <cols>
    <col min="1" max="1" width="9.57421875" style="65" customWidth="1"/>
    <col min="2" max="2" width="9.7109375" style="65" customWidth="1"/>
    <col min="3" max="3" width="13.00390625" style="65" customWidth="1"/>
    <col min="4" max="4" width="48.57421875" style="70" customWidth="1"/>
    <col min="5" max="5" width="16.28125" style="1" customWidth="1"/>
    <col min="6" max="6" width="28.140625" style="1" customWidth="1"/>
    <col min="7" max="7" width="17.7109375" style="3" customWidth="1"/>
    <col min="8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19" width="18.00390625" style="0" customWidth="1"/>
    <col min="20" max="20" width="16.7109375" style="0" customWidth="1"/>
    <col min="21" max="21" width="20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04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5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ht="182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25.5" customHeight="1">
      <c r="A6" s="135" t="s">
        <v>22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4"/>
      <c r="S6" s="20"/>
      <c r="T6" s="20"/>
      <c r="U6" s="27"/>
    </row>
    <row r="7" spans="1:21" ht="30.75" customHeight="1">
      <c r="A7" s="135" t="s">
        <v>62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4"/>
      <c r="S7" s="20"/>
      <c r="T7" s="20"/>
      <c r="U7" s="28"/>
    </row>
    <row r="8" spans="1:21" s="23" customFormat="1" ht="44.25" customHeight="1" thickBot="1">
      <c r="A8" s="78" t="s">
        <v>15</v>
      </c>
      <c r="B8" s="78" t="s">
        <v>12</v>
      </c>
      <c r="C8" s="78" t="s">
        <v>13</v>
      </c>
      <c r="D8" s="78" t="s">
        <v>14</v>
      </c>
      <c r="E8" s="78" t="s">
        <v>17</v>
      </c>
      <c r="F8" s="78" t="s">
        <v>18</v>
      </c>
      <c r="G8" s="79" t="s">
        <v>0</v>
      </c>
      <c r="H8" s="79" t="s">
        <v>1</v>
      </c>
      <c r="I8" s="79" t="s">
        <v>2</v>
      </c>
      <c r="J8" s="79" t="s">
        <v>3</v>
      </c>
      <c r="K8" s="79" t="s">
        <v>4</v>
      </c>
      <c r="L8" s="79" t="s">
        <v>5</v>
      </c>
      <c r="M8" s="79" t="s">
        <v>6</v>
      </c>
      <c r="N8" s="79" t="s">
        <v>7</v>
      </c>
      <c r="O8" s="79" t="s">
        <v>8</v>
      </c>
      <c r="P8" s="79" t="s">
        <v>9</v>
      </c>
      <c r="Q8" s="79" t="s">
        <v>10</v>
      </c>
      <c r="R8" s="79" t="s">
        <v>11</v>
      </c>
      <c r="S8" s="78" t="s">
        <v>23</v>
      </c>
      <c r="T8" s="78" t="s">
        <v>63</v>
      </c>
      <c r="U8" s="78" t="s">
        <v>21</v>
      </c>
    </row>
    <row r="9" spans="1:25" s="5" customFormat="1" ht="21.75" customHeight="1">
      <c r="A9" s="107">
        <v>1</v>
      </c>
      <c r="B9" s="136">
        <v>0</v>
      </c>
      <c r="C9" s="136">
        <v>3032781</v>
      </c>
      <c r="D9" s="118" t="s">
        <v>25</v>
      </c>
      <c r="E9" s="19">
        <v>111</v>
      </c>
      <c r="F9" s="31" t="s">
        <v>19</v>
      </c>
      <c r="G9" s="45">
        <v>10000000</v>
      </c>
      <c r="H9" s="45">
        <v>10000000</v>
      </c>
      <c r="I9" s="45">
        <v>10000000</v>
      </c>
      <c r="J9" s="45">
        <v>10000000</v>
      </c>
      <c r="K9" s="45">
        <v>10000000</v>
      </c>
      <c r="L9" s="45">
        <v>10000000</v>
      </c>
      <c r="M9" s="45">
        <v>10000000</v>
      </c>
      <c r="N9" s="45">
        <v>10000000</v>
      </c>
      <c r="O9" s="45">
        <v>10000000</v>
      </c>
      <c r="P9" s="45">
        <v>10000000</v>
      </c>
      <c r="Q9" s="45">
        <v>10000000</v>
      </c>
      <c r="R9" s="45">
        <v>10000000</v>
      </c>
      <c r="S9" s="38">
        <f>SUM(G9:R9)</f>
        <v>120000000</v>
      </c>
      <c r="T9" s="38">
        <f>+S9/12</f>
        <v>10000000</v>
      </c>
      <c r="U9" s="102">
        <f>SUM(S9:T10)</f>
        <v>169000000</v>
      </c>
      <c r="W9" s="24"/>
      <c r="Y9" s="25"/>
    </row>
    <row r="10" spans="1:27" s="5" customFormat="1" ht="21.75" customHeight="1" thickBot="1">
      <c r="A10" s="108"/>
      <c r="B10" s="137"/>
      <c r="C10" s="137"/>
      <c r="D10" s="115"/>
      <c r="E10" s="16">
        <v>113</v>
      </c>
      <c r="F10" s="32" t="s">
        <v>20</v>
      </c>
      <c r="G10" s="34">
        <v>3000000</v>
      </c>
      <c r="H10" s="34">
        <v>3000000</v>
      </c>
      <c r="I10" s="34">
        <v>3000000</v>
      </c>
      <c r="J10" s="34">
        <v>3000000</v>
      </c>
      <c r="K10" s="34">
        <v>3000000</v>
      </c>
      <c r="L10" s="34">
        <v>3000000</v>
      </c>
      <c r="M10" s="34">
        <v>3000000</v>
      </c>
      <c r="N10" s="34">
        <v>3000000</v>
      </c>
      <c r="O10" s="34">
        <v>3000000</v>
      </c>
      <c r="P10" s="34">
        <v>3000000</v>
      </c>
      <c r="Q10" s="34">
        <v>3000000</v>
      </c>
      <c r="R10" s="34">
        <v>3000000</v>
      </c>
      <c r="S10" s="35">
        <f>SUM(G10:R10)</f>
        <v>36000000</v>
      </c>
      <c r="T10" s="35">
        <f aca="true" t="shared" si="0" ref="T10:T47">+S10/12</f>
        <v>3000000</v>
      </c>
      <c r="U10" s="103"/>
      <c r="W10" s="24"/>
      <c r="Y10" s="25"/>
      <c r="AA10" s="24"/>
    </row>
    <row r="11" spans="1:25" s="5" customFormat="1" ht="21.75" customHeight="1">
      <c r="A11" s="126">
        <v>2</v>
      </c>
      <c r="B11" s="109">
        <v>0</v>
      </c>
      <c r="C11" s="109">
        <v>4825264</v>
      </c>
      <c r="D11" s="118" t="s">
        <v>27</v>
      </c>
      <c r="E11" s="19">
        <v>112</v>
      </c>
      <c r="F11" s="31" t="s">
        <v>26</v>
      </c>
      <c r="G11" s="45">
        <v>2600000</v>
      </c>
      <c r="H11" s="45">
        <v>2600000</v>
      </c>
      <c r="I11" s="45">
        <v>2600000</v>
      </c>
      <c r="J11" s="45">
        <v>2600000</v>
      </c>
      <c r="K11" s="45">
        <v>2600000</v>
      </c>
      <c r="L11" s="45">
        <v>2600000</v>
      </c>
      <c r="M11" s="45">
        <v>2600000</v>
      </c>
      <c r="N11" s="45">
        <v>2600000</v>
      </c>
      <c r="O11" s="45">
        <v>2600000</v>
      </c>
      <c r="P11" s="45">
        <v>2600000</v>
      </c>
      <c r="Q11" s="45">
        <v>2600000</v>
      </c>
      <c r="R11" s="45">
        <v>2600000</v>
      </c>
      <c r="S11" s="38">
        <f>SUM(G11:R11)</f>
        <v>31200000</v>
      </c>
      <c r="T11" s="38">
        <f>+S11/12</f>
        <v>2600000</v>
      </c>
      <c r="U11" s="102">
        <f>SUM(S11:T12)</f>
        <v>48100000</v>
      </c>
      <c r="W11" s="24"/>
      <c r="Y11" s="25"/>
    </row>
    <row r="12" spans="1:23" s="5" customFormat="1" ht="21.75" customHeight="1" thickBot="1">
      <c r="A12" s="130"/>
      <c r="B12" s="110"/>
      <c r="C12" s="110"/>
      <c r="D12" s="115"/>
      <c r="E12" s="18">
        <v>113</v>
      </c>
      <c r="F12" s="33" t="s">
        <v>20</v>
      </c>
      <c r="G12" s="34">
        <v>1100000</v>
      </c>
      <c r="H12" s="34">
        <v>1100000</v>
      </c>
      <c r="I12" s="34">
        <v>1100000</v>
      </c>
      <c r="J12" s="34">
        <v>1100000</v>
      </c>
      <c r="K12" s="34">
        <v>1100000</v>
      </c>
      <c r="L12" s="34">
        <v>1100000</v>
      </c>
      <c r="M12" s="34">
        <v>1100000</v>
      </c>
      <c r="N12" s="34">
        <v>1100000</v>
      </c>
      <c r="O12" s="34">
        <v>1100000</v>
      </c>
      <c r="P12" s="34">
        <v>1100000</v>
      </c>
      <c r="Q12" s="34">
        <v>1100000</v>
      </c>
      <c r="R12" s="34">
        <v>1100000</v>
      </c>
      <c r="S12" s="37">
        <f>SUM(G12:R12)</f>
        <v>13200000</v>
      </c>
      <c r="T12" s="35">
        <f>+S12/12</f>
        <v>1100000</v>
      </c>
      <c r="U12" s="103"/>
      <c r="V12" s="44"/>
      <c r="W12" s="24"/>
    </row>
    <row r="13" spans="1:25" s="22" customFormat="1" ht="21.75" customHeight="1">
      <c r="A13" s="107">
        <v>3</v>
      </c>
      <c r="B13" s="119">
        <v>0</v>
      </c>
      <c r="C13" s="119">
        <v>3673655</v>
      </c>
      <c r="D13" s="112" t="s">
        <v>41</v>
      </c>
      <c r="E13" s="46">
        <v>112</v>
      </c>
      <c r="F13" s="31" t="s">
        <v>26</v>
      </c>
      <c r="G13" s="47">
        <v>2600000</v>
      </c>
      <c r="H13" s="47">
        <v>2600000</v>
      </c>
      <c r="I13" s="47">
        <v>2600000</v>
      </c>
      <c r="J13" s="47">
        <v>2600000</v>
      </c>
      <c r="K13" s="47">
        <v>2600000</v>
      </c>
      <c r="L13" s="47">
        <v>2600000</v>
      </c>
      <c r="M13" s="47">
        <v>2600000</v>
      </c>
      <c r="N13" s="47">
        <v>2600000</v>
      </c>
      <c r="O13" s="47">
        <v>2600000</v>
      </c>
      <c r="P13" s="47">
        <v>2600000</v>
      </c>
      <c r="Q13" s="47">
        <v>2600000</v>
      </c>
      <c r="R13" s="47">
        <v>2600000</v>
      </c>
      <c r="S13" s="38">
        <f aca="true" t="shared" si="1" ref="S13:S18">SUM(G13:R13)</f>
        <v>31200000</v>
      </c>
      <c r="T13" s="38">
        <f t="shared" si="0"/>
        <v>2600000</v>
      </c>
      <c r="U13" s="102">
        <f>SUM(S13:T14)</f>
        <v>45500000</v>
      </c>
      <c r="V13" s="5"/>
      <c r="W13" s="24"/>
      <c r="Y13" s="26"/>
    </row>
    <row r="14" spans="1:25" s="22" customFormat="1" ht="21.75" customHeight="1" thickBot="1">
      <c r="A14" s="108"/>
      <c r="B14" s="120"/>
      <c r="C14" s="120"/>
      <c r="D14" s="113"/>
      <c r="E14" s="48">
        <v>113</v>
      </c>
      <c r="F14" s="33" t="s">
        <v>20</v>
      </c>
      <c r="G14" s="34">
        <v>900000</v>
      </c>
      <c r="H14" s="34">
        <v>900000</v>
      </c>
      <c r="I14" s="34">
        <v>900000</v>
      </c>
      <c r="J14" s="34">
        <v>900000</v>
      </c>
      <c r="K14" s="34">
        <v>900000</v>
      </c>
      <c r="L14" s="34">
        <v>900000</v>
      </c>
      <c r="M14" s="34">
        <v>900000</v>
      </c>
      <c r="N14" s="34">
        <v>900000</v>
      </c>
      <c r="O14" s="34">
        <v>900000</v>
      </c>
      <c r="P14" s="34">
        <v>900000</v>
      </c>
      <c r="Q14" s="34">
        <v>900000</v>
      </c>
      <c r="R14" s="34">
        <v>900000</v>
      </c>
      <c r="S14" s="37">
        <f t="shared" si="1"/>
        <v>10800000</v>
      </c>
      <c r="T14" s="35">
        <f t="shared" si="0"/>
        <v>900000</v>
      </c>
      <c r="U14" s="103"/>
      <c r="V14" s="5"/>
      <c r="W14" s="24"/>
      <c r="Y14" s="26"/>
    </row>
    <row r="15" spans="1:23" s="5" customFormat="1" ht="21.75" customHeight="1">
      <c r="A15" s="126">
        <v>4</v>
      </c>
      <c r="B15" s="131">
        <v>0</v>
      </c>
      <c r="C15" s="109">
        <v>3032751</v>
      </c>
      <c r="D15" s="133" t="s">
        <v>50</v>
      </c>
      <c r="E15" s="17">
        <v>112</v>
      </c>
      <c r="F15" s="31" t="s">
        <v>26</v>
      </c>
      <c r="G15" s="47">
        <v>2600000</v>
      </c>
      <c r="H15" s="47">
        <v>2600000</v>
      </c>
      <c r="I15" s="47">
        <v>2600000</v>
      </c>
      <c r="J15" s="47">
        <v>2600000</v>
      </c>
      <c r="K15" s="47">
        <v>2600000</v>
      </c>
      <c r="L15" s="47">
        <v>2600000</v>
      </c>
      <c r="M15" s="47">
        <v>2600000</v>
      </c>
      <c r="N15" s="47">
        <v>2600000</v>
      </c>
      <c r="O15" s="47">
        <v>2600000</v>
      </c>
      <c r="P15" s="47">
        <v>2600000</v>
      </c>
      <c r="Q15" s="47">
        <v>2600000</v>
      </c>
      <c r="R15" s="47">
        <v>2600000</v>
      </c>
      <c r="S15" s="38">
        <f t="shared" si="1"/>
        <v>31200000</v>
      </c>
      <c r="T15" s="38">
        <f t="shared" si="0"/>
        <v>2600000</v>
      </c>
      <c r="U15" s="102">
        <f>SUM(S15:T16)</f>
        <v>45500000</v>
      </c>
      <c r="W15" s="24"/>
    </row>
    <row r="16" spans="1:25" s="5" customFormat="1" ht="21.75" customHeight="1" thickBot="1">
      <c r="A16" s="130"/>
      <c r="B16" s="132"/>
      <c r="C16" s="110"/>
      <c r="D16" s="134"/>
      <c r="E16" s="14">
        <v>113</v>
      </c>
      <c r="F16" s="33" t="s">
        <v>20</v>
      </c>
      <c r="G16" s="34">
        <v>900000</v>
      </c>
      <c r="H16" s="34">
        <v>900000</v>
      </c>
      <c r="I16" s="34">
        <v>900000</v>
      </c>
      <c r="J16" s="34">
        <v>900000</v>
      </c>
      <c r="K16" s="34">
        <v>900000</v>
      </c>
      <c r="L16" s="34">
        <v>900000</v>
      </c>
      <c r="M16" s="34">
        <v>900000</v>
      </c>
      <c r="N16" s="34">
        <v>900000</v>
      </c>
      <c r="O16" s="34">
        <v>900000</v>
      </c>
      <c r="P16" s="34">
        <v>900000</v>
      </c>
      <c r="Q16" s="34">
        <v>900000</v>
      </c>
      <c r="R16" s="34">
        <v>900000</v>
      </c>
      <c r="S16" s="37">
        <f t="shared" si="1"/>
        <v>10800000</v>
      </c>
      <c r="T16" s="35">
        <f t="shared" si="0"/>
        <v>900000</v>
      </c>
      <c r="U16" s="103"/>
      <c r="W16" s="24"/>
      <c r="Y16" s="24"/>
    </row>
    <row r="17" spans="1:23" s="5" customFormat="1" ht="21.75" customHeight="1">
      <c r="A17" s="111">
        <v>5</v>
      </c>
      <c r="B17" s="138">
        <v>0</v>
      </c>
      <c r="C17" s="139">
        <v>4151919</v>
      </c>
      <c r="D17" s="114" t="s">
        <v>51</v>
      </c>
      <c r="E17" s="93">
        <v>112</v>
      </c>
      <c r="F17" s="21" t="s">
        <v>26</v>
      </c>
      <c r="G17" s="55">
        <v>2600000</v>
      </c>
      <c r="H17" s="55">
        <v>2600000</v>
      </c>
      <c r="I17" s="55">
        <v>2600000</v>
      </c>
      <c r="J17" s="55">
        <v>2600000</v>
      </c>
      <c r="K17" s="55">
        <v>2600000</v>
      </c>
      <c r="L17" s="55">
        <v>2600000</v>
      </c>
      <c r="M17" s="55">
        <v>2600000</v>
      </c>
      <c r="N17" s="55">
        <v>2600000</v>
      </c>
      <c r="O17" s="55">
        <v>2600000</v>
      </c>
      <c r="P17" s="55">
        <v>2600000</v>
      </c>
      <c r="Q17" s="55">
        <v>2600000</v>
      </c>
      <c r="R17" s="55">
        <v>2600000</v>
      </c>
      <c r="S17" s="36">
        <f>SUM(G17:R17)</f>
        <v>31200000</v>
      </c>
      <c r="T17" s="36">
        <f t="shared" si="0"/>
        <v>2600000</v>
      </c>
      <c r="U17" s="106">
        <f>SUM(S17:T18)</f>
        <v>45500000</v>
      </c>
      <c r="W17" s="24"/>
    </row>
    <row r="18" spans="1:25" s="5" customFormat="1" ht="21.75" customHeight="1" thickBot="1">
      <c r="A18" s="108"/>
      <c r="B18" s="137"/>
      <c r="C18" s="140"/>
      <c r="D18" s="115"/>
      <c r="E18" s="18">
        <v>113</v>
      </c>
      <c r="F18" s="33" t="s">
        <v>20</v>
      </c>
      <c r="G18" s="34">
        <v>900000</v>
      </c>
      <c r="H18" s="34">
        <v>900000</v>
      </c>
      <c r="I18" s="34">
        <v>900000</v>
      </c>
      <c r="J18" s="34">
        <v>900000</v>
      </c>
      <c r="K18" s="34">
        <v>900000</v>
      </c>
      <c r="L18" s="34">
        <v>900000</v>
      </c>
      <c r="M18" s="34">
        <v>900000</v>
      </c>
      <c r="N18" s="34">
        <v>900000</v>
      </c>
      <c r="O18" s="34">
        <v>900000</v>
      </c>
      <c r="P18" s="34">
        <v>900000</v>
      </c>
      <c r="Q18" s="34">
        <v>900000</v>
      </c>
      <c r="R18" s="34">
        <v>900000</v>
      </c>
      <c r="S18" s="37">
        <f t="shared" si="1"/>
        <v>10800000</v>
      </c>
      <c r="T18" s="35">
        <f t="shared" si="0"/>
        <v>900000</v>
      </c>
      <c r="U18" s="103"/>
      <c r="W18" s="24"/>
      <c r="Y18" s="24"/>
    </row>
    <row r="19" spans="1:23" s="5" customFormat="1" ht="21.75" customHeight="1">
      <c r="A19" s="126">
        <v>6</v>
      </c>
      <c r="B19" s="136">
        <v>0</v>
      </c>
      <c r="C19" s="128">
        <v>4844314</v>
      </c>
      <c r="D19" s="118" t="s">
        <v>43</v>
      </c>
      <c r="E19" s="17">
        <v>112</v>
      </c>
      <c r="F19" s="31" t="s">
        <v>26</v>
      </c>
      <c r="G19" s="47">
        <v>2600000</v>
      </c>
      <c r="H19" s="47">
        <v>2600000</v>
      </c>
      <c r="I19" s="47">
        <v>2600000</v>
      </c>
      <c r="J19" s="47">
        <v>2600000</v>
      </c>
      <c r="K19" s="47">
        <v>2600000</v>
      </c>
      <c r="L19" s="47">
        <v>2600000</v>
      </c>
      <c r="M19" s="47">
        <v>2600000</v>
      </c>
      <c r="N19" s="47">
        <v>2600000</v>
      </c>
      <c r="O19" s="47">
        <v>2600000</v>
      </c>
      <c r="P19" s="47">
        <v>2600000</v>
      </c>
      <c r="Q19" s="47">
        <v>2600000</v>
      </c>
      <c r="R19" s="47">
        <v>2600000</v>
      </c>
      <c r="S19" s="38">
        <f aca="true" t="shared" si="2" ref="S19:S24">SUM(G19:R19)</f>
        <v>31200000</v>
      </c>
      <c r="T19" s="38">
        <f t="shared" si="0"/>
        <v>2600000</v>
      </c>
      <c r="U19" s="102">
        <f>SUM(S19:T20)</f>
        <v>45500000</v>
      </c>
      <c r="W19" s="24"/>
    </row>
    <row r="20" spans="1:23" s="5" customFormat="1" ht="21.75" customHeight="1" thickBot="1">
      <c r="A20" s="127"/>
      <c r="B20" s="138"/>
      <c r="C20" s="129"/>
      <c r="D20" s="114"/>
      <c r="E20" s="95">
        <v>113</v>
      </c>
      <c r="F20" s="96" t="s">
        <v>20</v>
      </c>
      <c r="G20" s="91">
        <v>900000</v>
      </c>
      <c r="H20" s="91">
        <v>900000</v>
      </c>
      <c r="I20" s="91">
        <v>900000</v>
      </c>
      <c r="J20" s="91">
        <v>900000</v>
      </c>
      <c r="K20" s="91">
        <v>900000</v>
      </c>
      <c r="L20" s="91">
        <v>900000</v>
      </c>
      <c r="M20" s="91">
        <v>900000</v>
      </c>
      <c r="N20" s="91">
        <v>900000</v>
      </c>
      <c r="O20" s="91">
        <v>900000</v>
      </c>
      <c r="P20" s="91">
        <v>900000</v>
      </c>
      <c r="Q20" s="91">
        <v>900000</v>
      </c>
      <c r="R20" s="91">
        <v>900000</v>
      </c>
      <c r="S20" s="56">
        <f>SUM(G20:R20)</f>
        <v>10800000</v>
      </c>
      <c r="T20" s="92">
        <f t="shared" si="0"/>
        <v>900000</v>
      </c>
      <c r="U20" s="106"/>
      <c r="W20" s="24"/>
    </row>
    <row r="21" spans="1:23" s="5" customFormat="1" ht="21.75" customHeight="1">
      <c r="A21" s="107">
        <v>7</v>
      </c>
      <c r="B21" s="116">
        <v>0</v>
      </c>
      <c r="C21" s="109">
        <v>3898233</v>
      </c>
      <c r="D21" s="118" t="s">
        <v>52</v>
      </c>
      <c r="E21" s="19">
        <v>112</v>
      </c>
      <c r="F21" s="31" t="s">
        <v>26</v>
      </c>
      <c r="G21" s="47">
        <v>2600000</v>
      </c>
      <c r="H21" s="47">
        <v>2600000</v>
      </c>
      <c r="I21" s="47">
        <v>2600000</v>
      </c>
      <c r="J21" s="47">
        <v>2600000</v>
      </c>
      <c r="K21" s="47">
        <v>2600000</v>
      </c>
      <c r="L21" s="47">
        <v>2600000</v>
      </c>
      <c r="M21" s="47">
        <v>2600000</v>
      </c>
      <c r="N21" s="47">
        <v>2600000</v>
      </c>
      <c r="O21" s="47">
        <v>2600000</v>
      </c>
      <c r="P21" s="47">
        <v>2600000</v>
      </c>
      <c r="Q21" s="47">
        <v>2600000</v>
      </c>
      <c r="R21" s="47">
        <v>2600000</v>
      </c>
      <c r="S21" s="51">
        <f t="shared" si="2"/>
        <v>31200000</v>
      </c>
      <c r="T21" s="38">
        <f>+S21/12</f>
        <v>2600000</v>
      </c>
      <c r="U21" s="102">
        <f>SUM(S21:T22)</f>
        <v>45500000</v>
      </c>
      <c r="W21" s="24"/>
    </row>
    <row r="22" spans="1:23" s="5" customFormat="1" ht="21.75" customHeight="1" thickBot="1">
      <c r="A22" s="108"/>
      <c r="B22" s="117"/>
      <c r="C22" s="110"/>
      <c r="D22" s="115"/>
      <c r="E22" s="16">
        <v>113</v>
      </c>
      <c r="F22" s="32" t="s">
        <v>20</v>
      </c>
      <c r="G22" s="34">
        <v>900000</v>
      </c>
      <c r="H22" s="34">
        <v>900000</v>
      </c>
      <c r="I22" s="34">
        <v>900000</v>
      </c>
      <c r="J22" s="34">
        <v>900000</v>
      </c>
      <c r="K22" s="34">
        <v>900000</v>
      </c>
      <c r="L22" s="34">
        <v>900000</v>
      </c>
      <c r="M22" s="34">
        <v>900000</v>
      </c>
      <c r="N22" s="34">
        <v>900000</v>
      </c>
      <c r="O22" s="34">
        <v>900000</v>
      </c>
      <c r="P22" s="34">
        <v>900000</v>
      </c>
      <c r="Q22" s="34">
        <v>900000</v>
      </c>
      <c r="R22" s="34">
        <v>900000</v>
      </c>
      <c r="S22" s="35">
        <f t="shared" si="2"/>
        <v>10800000</v>
      </c>
      <c r="T22" s="35">
        <f>+S22/12</f>
        <v>900000</v>
      </c>
      <c r="U22" s="103"/>
      <c r="W22" s="24"/>
    </row>
    <row r="23" spans="1:23" s="5" customFormat="1" ht="21.75" customHeight="1">
      <c r="A23" s="126">
        <v>8</v>
      </c>
      <c r="B23" s="136">
        <v>0</v>
      </c>
      <c r="C23" s="109">
        <v>4844308</v>
      </c>
      <c r="D23" s="118" t="s">
        <v>44</v>
      </c>
      <c r="E23" s="17">
        <v>112</v>
      </c>
      <c r="F23" s="31" t="s">
        <v>26</v>
      </c>
      <c r="G23" s="45">
        <v>2600000</v>
      </c>
      <c r="H23" s="45">
        <v>2600000</v>
      </c>
      <c r="I23" s="45">
        <v>2600000</v>
      </c>
      <c r="J23" s="45">
        <v>2600000</v>
      </c>
      <c r="K23" s="45">
        <v>2600000</v>
      </c>
      <c r="L23" s="47">
        <v>2600000</v>
      </c>
      <c r="M23" s="47">
        <v>2600000</v>
      </c>
      <c r="N23" s="47">
        <v>2600000</v>
      </c>
      <c r="O23" s="47">
        <v>2600000</v>
      </c>
      <c r="P23" s="47">
        <v>2600000</v>
      </c>
      <c r="Q23" s="47">
        <v>2600000</v>
      </c>
      <c r="R23" s="47">
        <v>2600000</v>
      </c>
      <c r="S23" s="38">
        <f t="shared" si="2"/>
        <v>31200000</v>
      </c>
      <c r="T23" s="38">
        <f>+S23/12</f>
        <v>2600000</v>
      </c>
      <c r="U23" s="102">
        <f>SUM(S23:T24)</f>
        <v>45500000</v>
      </c>
      <c r="W23" s="24"/>
    </row>
    <row r="24" spans="1:23" s="5" customFormat="1" ht="21.75" customHeight="1" thickBot="1">
      <c r="A24" s="130"/>
      <c r="B24" s="137"/>
      <c r="C24" s="110"/>
      <c r="D24" s="115"/>
      <c r="E24" s="14">
        <v>113</v>
      </c>
      <c r="F24" s="33" t="s">
        <v>20</v>
      </c>
      <c r="G24" s="34">
        <v>900000</v>
      </c>
      <c r="H24" s="34">
        <v>900000</v>
      </c>
      <c r="I24" s="34">
        <v>900000</v>
      </c>
      <c r="J24" s="34">
        <v>900000</v>
      </c>
      <c r="K24" s="34">
        <v>900000</v>
      </c>
      <c r="L24" s="34">
        <v>900000</v>
      </c>
      <c r="M24" s="34">
        <v>900000</v>
      </c>
      <c r="N24" s="34">
        <v>900000</v>
      </c>
      <c r="O24" s="34">
        <v>900000</v>
      </c>
      <c r="P24" s="34">
        <v>900000</v>
      </c>
      <c r="Q24" s="34">
        <v>900000</v>
      </c>
      <c r="R24" s="34">
        <v>900000</v>
      </c>
      <c r="S24" s="37">
        <f t="shared" si="2"/>
        <v>10800000</v>
      </c>
      <c r="T24" s="35">
        <f>+S24/12</f>
        <v>900000</v>
      </c>
      <c r="U24" s="103"/>
      <c r="W24" s="24"/>
    </row>
    <row r="25" spans="1:23" s="5" customFormat="1" ht="21.75" customHeight="1">
      <c r="A25" s="107">
        <v>9</v>
      </c>
      <c r="B25" s="136">
        <v>0</v>
      </c>
      <c r="C25" s="109">
        <v>4844285</v>
      </c>
      <c r="D25" s="118" t="s">
        <v>45</v>
      </c>
      <c r="E25" s="17">
        <v>112</v>
      </c>
      <c r="F25" s="31" t="s">
        <v>26</v>
      </c>
      <c r="G25" s="47">
        <v>2600000</v>
      </c>
      <c r="H25" s="47">
        <v>2600000</v>
      </c>
      <c r="I25" s="47">
        <v>2600000</v>
      </c>
      <c r="J25" s="47">
        <v>2600000</v>
      </c>
      <c r="K25" s="47">
        <v>2600000</v>
      </c>
      <c r="L25" s="47">
        <v>2600000</v>
      </c>
      <c r="M25" s="47">
        <v>2600000</v>
      </c>
      <c r="N25" s="47">
        <v>2600000</v>
      </c>
      <c r="O25" s="47">
        <v>2600000</v>
      </c>
      <c r="P25" s="47">
        <v>2600000</v>
      </c>
      <c r="Q25" s="47">
        <v>2600000</v>
      </c>
      <c r="R25" s="47">
        <v>2600000</v>
      </c>
      <c r="S25" s="38">
        <f aca="true" t="shared" si="3" ref="S25:S40">SUM(G25:R25)</f>
        <v>31200000</v>
      </c>
      <c r="T25" s="38">
        <f t="shared" si="0"/>
        <v>2600000</v>
      </c>
      <c r="U25" s="102">
        <f>+S25+T25+S26+T26</f>
        <v>45500000</v>
      </c>
      <c r="W25" s="24"/>
    </row>
    <row r="26" spans="1:23" s="5" customFormat="1" ht="21.75" customHeight="1" thickBot="1">
      <c r="A26" s="108"/>
      <c r="B26" s="137"/>
      <c r="C26" s="110"/>
      <c r="D26" s="115"/>
      <c r="E26" s="14">
        <v>113</v>
      </c>
      <c r="F26" s="33" t="s">
        <v>20</v>
      </c>
      <c r="G26" s="34">
        <v>900000</v>
      </c>
      <c r="H26" s="34">
        <v>900000</v>
      </c>
      <c r="I26" s="34">
        <v>900000</v>
      </c>
      <c r="J26" s="34">
        <v>900000</v>
      </c>
      <c r="K26" s="34">
        <v>900000</v>
      </c>
      <c r="L26" s="34">
        <v>900000</v>
      </c>
      <c r="M26" s="34">
        <v>900000</v>
      </c>
      <c r="N26" s="34">
        <v>900000</v>
      </c>
      <c r="O26" s="34">
        <v>900000</v>
      </c>
      <c r="P26" s="34">
        <v>900000</v>
      </c>
      <c r="Q26" s="34">
        <v>900000</v>
      </c>
      <c r="R26" s="34">
        <v>900000</v>
      </c>
      <c r="S26" s="37">
        <f t="shared" si="3"/>
        <v>10800000</v>
      </c>
      <c r="T26" s="35">
        <f t="shared" si="0"/>
        <v>900000</v>
      </c>
      <c r="U26" s="103"/>
      <c r="W26" s="24"/>
    </row>
    <row r="27" spans="1:23" s="5" customFormat="1" ht="21.75" customHeight="1">
      <c r="A27" s="125">
        <v>10</v>
      </c>
      <c r="B27" s="136">
        <v>0</v>
      </c>
      <c r="C27" s="136">
        <v>5599848</v>
      </c>
      <c r="D27" s="118" t="s">
        <v>46</v>
      </c>
      <c r="E27" s="17">
        <v>112</v>
      </c>
      <c r="F27" s="31" t="s">
        <v>26</v>
      </c>
      <c r="G27" s="47">
        <v>2600000</v>
      </c>
      <c r="H27" s="47">
        <v>2600000</v>
      </c>
      <c r="I27" s="47">
        <v>2600000</v>
      </c>
      <c r="J27" s="47">
        <v>2600000</v>
      </c>
      <c r="K27" s="47">
        <v>2600000</v>
      </c>
      <c r="L27" s="47">
        <v>2600000</v>
      </c>
      <c r="M27" s="47">
        <v>2600000</v>
      </c>
      <c r="N27" s="47">
        <v>2600000</v>
      </c>
      <c r="O27" s="47">
        <v>2600000</v>
      </c>
      <c r="P27" s="47">
        <v>2600000</v>
      </c>
      <c r="Q27" s="47">
        <v>2600000</v>
      </c>
      <c r="R27" s="47">
        <v>2600000</v>
      </c>
      <c r="S27" s="36">
        <f t="shared" si="3"/>
        <v>31200000</v>
      </c>
      <c r="T27" s="36">
        <f t="shared" si="0"/>
        <v>2600000</v>
      </c>
      <c r="U27" s="123">
        <f>SUM(S27:T28)</f>
        <v>45500000</v>
      </c>
      <c r="W27" s="24"/>
    </row>
    <row r="28" spans="1:23" s="5" customFormat="1" ht="21.75" customHeight="1" thickBot="1">
      <c r="A28" s="125"/>
      <c r="B28" s="138"/>
      <c r="C28" s="138"/>
      <c r="D28" s="114"/>
      <c r="E28" s="94">
        <v>113</v>
      </c>
      <c r="F28" s="90" t="s">
        <v>20</v>
      </c>
      <c r="G28" s="91">
        <v>900000</v>
      </c>
      <c r="H28" s="91">
        <v>900000</v>
      </c>
      <c r="I28" s="91">
        <v>900000</v>
      </c>
      <c r="J28" s="91">
        <v>900000</v>
      </c>
      <c r="K28" s="91">
        <v>900000</v>
      </c>
      <c r="L28" s="91">
        <v>900000</v>
      </c>
      <c r="M28" s="91">
        <v>900000</v>
      </c>
      <c r="N28" s="91">
        <v>900000</v>
      </c>
      <c r="O28" s="91">
        <v>900000</v>
      </c>
      <c r="P28" s="91">
        <v>900000</v>
      </c>
      <c r="Q28" s="91">
        <v>900000</v>
      </c>
      <c r="R28" s="91">
        <v>900000</v>
      </c>
      <c r="S28" s="92">
        <f t="shared" si="3"/>
        <v>10800000</v>
      </c>
      <c r="T28" s="92">
        <f t="shared" si="0"/>
        <v>900000</v>
      </c>
      <c r="U28" s="124"/>
      <c r="W28" s="24"/>
    </row>
    <row r="29" spans="1:23" s="5" customFormat="1" ht="21.75" customHeight="1">
      <c r="A29" s="107">
        <v>11</v>
      </c>
      <c r="B29" s="109">
        <v>0</v>
      </c>
      <c r="C29" s="109">
        <v>5599937</v>
      </c>
      <c r="D29" s="118" t="s">
        <v>47</v>
      </c>
      <c r="E29" s="17">
        <v>112</v>
      </c>
      <c r="F29" s="31" t="s">
        <v>26</v>
      </c>
      <c r="G29" s="47">
        <v>2600000</v>
      </c>
      <c r="H29" s="47">
        <v>2600000</v>
      </c>
      <c r="I29" s="47">
        <v>2600000</v>
      </c>
      <c r="J29" s="47">
        <v>2600000</v>
      </c>
      <c r="K29" s="47">
        <v>2600000</v>
      </c>
      <c r="L29" s="47">
        <v>2600000</v>
      </c>
      <c r="M29" s="47">
        <v>2600000</v>
      </c>
      <c r="N29" s="47">
        <v>2600000</v>
      </c>
      <c r="O29" s="47">
        <v>2600000</v>
      </c>
      <c r="P29" s="47">
        <v>2600000</v>
      </c>
      <c r="Q29" s="47">
        <v>2600000</v>
      </c>
      <c r="R29" s="45">
        <v>2600000</v>
      </c>
      <c r="S29" s="38">
        <f aca="true" t="shared" si="4" ref="S29:S34">SUM(G29:R29)</f>
        <v>31200000</v>
      </c>
      <c r="T29" s="38">
        <f aca="true" t="shared" si="5" ref="T29:T34">+S29/12</f>
        <v>2600000</v>
      </c>
      <c r="U29" s="102">
        <f>+S29+T29+S30+T30</f>
        <v>45500000</v>
      </c>
      <c r="W29" s="24"/>
    </row>
    <row r="30" spans="1:23" s="5" customFormat="1" ht="21.75" customHeight="1" thickBot="1">
      <c r="A30" s="111"/>
      <c r="B30" s="141"/>
      <c r="C30" s="141"/>
      <c r="D30" s="114"/>
      <c r="E30" s="94">
        <v>113</v>
      </c>
      <c r="F30" s="90" t="s">
        <v>20</v>
      </c>
      <c r="G30" s="91">
        <v>900000</v>
      </c>
      <c r="H30" s="91">
        <v>900000</v>
      </c>
      <c r="I30" s="91">
        <v>900000</v>
      </c>
      <c r="J30" s="91">
        <v>900000</v>
      </c>
      <c r="K30" s="91">
        <v>900000</v>
      </c>
      <c r="L30" s="91">
        <v>900000</v>
      </c>
      <c r="M30" s="91">
        <v>900000</v>
      </c>
      <c r="N30" s="91">
        <v>900000</v>
      </c>
      <c r="O30" s="91">
        <v>900000</v>
      </c>
      <c r="P30" s="91">
        <v>900000</v>
      </c>
      <c r="Q30" s="91">
        <v>900000</v>
      </c>
      <c r="R30" s="97">
        <v>900000</v>
      </c>
      <c r="S30" s="56">
        <f t="shared" si="4"/>
        <v>10800000</v>
      </c>
      <c r="T30" s="56">
        <f t="shared" si="5"/>
        <v>900000</v>
      </c>
      <c r="U30" s="106"/>
      <c r="W30" s="24"/>
    </row>
    <row r="31" spans="1:23" s="5" customFormat="1" ht="21.75" customHeight="1">
      <c r="A31" s="126">
        <v>12</v>
      </c>
      <c r="B31" s="109">
        <v>0</v>
      </c>
      <c r="C31" s="109">
        <v>5005065</v>
      </c>
      <c r="D31" s="118" t="s">
        <v>48</v>
      </c>
      <c r="E31" s="17">
        <v>112</v>
      </c>
      <c r="F31" s="31" t="s">
        <v>26</v>
      </c>
      <c r="G31" s="47">
        <v>2600000</v>
      </c>
      <c r="H31" s="47">
        <v>2600000</v>
      </c>
      <c r="I31" s="47">
        <v>2600000</v>
      </c>
      <c r="J31" s="47">
        <v>2600000</v>
      </c>
      <c r="K31" s="47">
        <v>2600000</v>
      </c>
      <c r="L31" s="47">
        <v>2600000</v>
      </c>
      <c r="M31" s="47">
        <v>2600000</v>
      </c>
      <c r="N31" s="47">
        <v>2600000</v>
      </c>
      <c r="O31" s="47">
        <v>2600000</v>
      </c>
      <c r="P31" s="47">
        <v>2600000</v>
      </c>
      <c r="Q31" s="47">
        <v>2600000</v>
      </c>
      <c r="R31" s="45">
        <v>2600000</v>
      </c>
      <c r="S31" s="38">
        <f t="shared" si="4"/>
        <v>31200000</v>
      </c>
      <c r="T31" s="38">
        <f t="shared" si="5"/>
        <v>2600000</v>
      </c>
      <c r="U31" s="102">
        <f>+S31+T31+S32+T32</f>
        <v>45500000</v>
      </c>
      <c r="W31" s="24"/>
    </row>
    <row r="32" spans="1:23" s="5" customFormat="1" ht="21.75" customHeight="1" thickBot="1">
      <c r="A32" s="127"/>
      <c r="B32" s="141"/>
      <c r="C32" s="141"/>
      <c r="D32" s="114"/>
      <c r="E32" s="94">
        <v>113</v>
      </c>
      <c r="F32" s="90" t="s">
        <v>20</v>
      </c>
      <c r="G32" s="91">
        <v>900000</v>
      </c>
      <c r="H32" s="91">
        <v>900000</v>
      </c>
      <c r="I32" s="91">
        <v>900000</v>
      </c>
      <c r="J32" s="91">
        <v>900000</v>
      </c>
      <c r="K32" s="91">
        <v>900000</v>
      </c>
      <c r="L32" s="91">
        <v>900000</v>
      </c>
      <c r="M32" s="91">
        <v>900000</v>
      </c>
      <c r="N32" s="91">
        <v>900000</v>
      </c>
      <c r="O32" s="91">
        <v>900000</v>
      </c>
      <c r="P32" s="91">
        <v>900000</v>
      </c>
      <c r="Q32" s="91">
        <v>900000</v>
      </c>
      <c r="R32" s="91">
        <v>900000</v>
      </c>
      <c r="S32" s="92">
        <f t="shared" si="4"/>
        <v>10800000</v>
      </c>
      <c r="T32" s="92">
        <f t="shared" si="5"/>
        <v>900000</v>
      </c>
      <c r="U32" s="106"/>
      <c r="W32" s="24"/>
    </row>
    <row r="33" spans="1:23" s="5" customFormat="1" ht="21.75" customHeight="1">
      <c r="A33" s="107">
        <v>13</v>
      </c>
      <c r="B33" s="109">
        <v>0</v>
      </c>
      <c r="C33" s="109">
        <v>7062492</v>
      </c>
      <c r="D33" s="118" t="s">
        <v>49</v>
      </c>
      <c r="E33" s="17">
        <v>112</v>
      </c>
      <c r="F33" s="31" t="s">
        <v>26</v>
      </c>
      <c r="G33" s="47">
        <v>2600000</v>
      </c>
      <c r="H33" s="47">
        <v>2600000</v>
      </c>
      <c r="I33" s="47">
        <v>2600000</v>
      </c>
      <c r="J33" s="47">
        <v>2600000</v>
      </c>
      <c r="K33" s="47">
        <v>2600000</v>
      </c>
      <c r="L33" s="47">
        <v>2600000</v>
      </c>
      <c r="M33" s="47">
        <v>2600000</v>
      </c>
      <c r="N33" s="47">
        <v>2600000</v>
      </c>
      <c r="O33" s="47">
        <v>2600000</v>
      </c>
      <c r="P33" s="47">
        <v>2600000</v>
      </c>
      <c r="Q33" s="100">
        <v>2600000</v>
      </c>
      <c r="R33" s="45">
        <v>2600000</v>
      </c>
      <c r="S33" s="38">
        <f t="shared" si="4"/>
        <v>31200000</v>
      </c>
      <c r="T33" s="38">
        <f t="shared" si="5"/>
        <v>2600000</v>
      </c>
      <c r="U33" s="142">
        <f>+S33+T33+S34+T34</f>
        <v>45500000</v>
      </c>
      <c r="W33" s="24"/>
    </row>
    <row r="34" spans="1:23" s="5" customFormat="1" ht="21.75" customHeight="1" thickBot="1">
      <c r="A34" s="108"/>
      <c r="B34" s="110"/>
      <c r="C34" s="110"/>
      <c r="D34" s="115"/>
      <c r="E34" s="14">
        <v>113</v>
      </c>
      <c r="F34" s="33" t="s">
        <v>20</v>
      </c>
      <c r="G34" s="34">
        <v>900000</v>
      </c>
      <c r="H34" s="34">
        <v>900000</v>
      </c>
      <c r="I34" s="34">
        <v>900000</v>
      </c>
      <c r="J34" s="34">
        <v>900000</v>
      </c>
      <c r="K34" s="34">
        <v>900000</v>
      </c>
      <c r="L34" s="34">
        <v>900000</v>
      </c>
      <c r="M34" s="34">
        <v>900000</v>
      </c>
      <c r="N34" s="34">
        <v>900000</v>
      </c>
      <c r="O34" s="34">
        <v>900000</v>
      </c>
      <c r="P34" s="34">
        <v>900000</v>
      </c>
      <c r="Q34" s="98">
        <v>900000</v>
      </c>
      <c r="R34" s="34">
        <v>900000</v>
      </c>
      <c r="S34" s="35">
        <f t="shared" si="4"/>
        <v>10800000</v>
      </c>
      <c r="T34" s="35">
        <f t="shared" si="5"/>
        <v>900000</v>
      </c>
      <c r="U34" s="143"/>
      <c r="W34" s="24"/>
    </row>
    <row r="35" spans="1:23" s="5" customFormat="1" ht="21.75" customHeight="1" thickBot="1">
      <c r="A35" s="77">
        <v>14</v>
      </c>
      <c r="B35" s="99">
        <v>0</v>
      </c>
      <c r="C35" s="99">
        <v>6747565</v>
      </c>
      <c r="D35" s="99" t="s">
        <v>39</v>
      </c>
      <c r="E35" s="15">
        <v>111</v>
      </c>
      <c r="F35" s="21" t="s">
        <v>19</v>
      </c>
      <c r="G35" s="97">
        <v>1800000</v>
      </c>
      <c r="H35" s="97">
        <v>1800000</v>
      </c>
      <c r="I35" s="97">
        <v>1800000</v>
      </c>
      <c r="J35" s="97">
        <v>1800000</v>
      </c>
      <c r="K35" s="97">
        <v>1800000</v>
      </c>
      <c r="L35" s="97">
        <v>1800000</v>
      </c>
      <c r="M35" s="97">
        <v>1800000</v>
      </c>
      <c r="N35" s="97">
        <v>1800000</v>
      </c>
      <c r="O35" s="97">
        <v>1800000</v>
      </c>
      <c r="P35" s="97">
        <v>1800000</v>
      </c>
      <c r="Q35" s="97">
        <v>1800000</v>
      </c>
      <c r="R35" s="97">
        <v>1800000</v>
      </c>
      <c r="S35" s="56">
        <f t="shared" si="3"/>
        <v>21600000</v>
      </c>
      <c r="T35" s="37">
        <f t="shared" si="0"/>
        <v>1800000</v>
      </c>
      <c r="U35" s="82">
        <f>+S35+T35</f>
        <v>23400000</v>
      </c>
      <c r="W35" s="24"/>
    </row>
    <row r="36" spans="1:23" s="5" customFormat="1" ht="21.75" customHeight="1" thickBot="1">
      <c r="A36" s="52">
        <v>15</v>
      </c>
      <c r="B36" s="30">
        <v>0</v>
      </c>
      <c r="C36" s="42">
        <v>1818195</v>
      </c>
      <c r="D36" s="52" t="s">
        <v>28</v>
      </c>
      <c r="E36" s="17">
        <v>111</v>
      </c>
      <c r="F36" s="21" t="s">
        <v>19</v>
      </c>
      <c r="G36" s="40">
        <v>1500000</v>
      </c>
      <c r="H36" s="40">
        <v>1500000</v>
      </c>
      <c r="I36" s="40">
        <v>1500000</v>
      </c>
      <c r="J36" s="40">
        <v>1500000</v>
      </c>
      <c r="K36" s="40">
        <v>1500000</v>
      </c>
      <c r="L36" s="40">
        <v>1500000</v>
      </c>
      <c r="M36" s="40">
        <v>1500000</v>
      </c>
      <c r="N36" s="40">
        <v>1500000</v>
      </c>
      <c r="O36" s="40">
        <v>1500000</v>
      </c>
      <c r="P36" s="40">
        <v>1500000</v>
      </c>
      <c r="Q36" s="40">
        <v>1500000</v>
      </c>
      <c r="R36" s="40">
        <v>1500000</v>
      </c>
      <c r="S36" s="41">
        <f t="shared" si="3"/>
        <v>18000000</v>
      </c>
      <c r="T36" s="41">
        <f t="shared" si="0"/>
        <v>1500000</v>
      </c>
      <c r="U36" s="80">
        <f aca="true" t="shared" si="6" ref="U36:U43">SUM(S36:T36)</f>
        <v>19500000</v>
      </c>
      <c r="W36" s="24"/>
    </row>
    <row r="37" spans="1:23" s="5" customFormat="1" ht="21.75" customHeight="1" thickBot="1">
      <c r="A37" s="57">
        <v>16</v>
      </c>
      <c r="B37" s="29">
        <v>0</v>
      </c>
      <c r="C37" s="43">
        <v>3252610</v>
      </c>
      <c r="D37" s="52" t="s">
        <v>29</v>
      </c>
      <c r="E37" s="17">
        <v>111</v>
      </c>
      <c r="F37" s="31" t="s">
        <v>19</v>
      </c>
      <c r="G37" s="40">
        <v>1500000</v>
      </c>
      <c r="H37" s="40">
        <v>1500000</v>
      </c>
      <c r="I37" s="40">
        <v>1500000</v>
      </c>
      <c r="J37" s="40">
        <v>1500000</v>
      </c>
      <c r="K37" s="40">
        <v>1500000</v>
      </c>
      <c r="L37" s="40">
        <v>1500000</v>
      </c>
      <c r="M37" s="40">
        <v>1500000</v>
      </c>
      <c r="N37" s="40">
        <v>1500000</v>
      </c>
      <c r="O37" s="40">
        <v>1500000</v>
      </c>
      <c r="P37" s="40">
        <v>1500000</v>
      </c>
      <c r="Q37" s="40">
        <v>1500000</v>
      </c>
      <c r="R37" s="40">
        <v>1500000</v>
      </c>
      <c r="S37" s="41">
        <f t="shared" si="3"/>
        <v>18000000</v>
      </c>
      <c r="T37" s="41">
        <f t="shared" si="0"/>
        <v>1500000</v>
      </c>
      <c r="U37" s="80">
        <f t="shared" si="6"/>
        <v>19500000</v>
      </c>
      <c r="W37" s="24"/>
    </row>
    <row r="38" spans="1:23" s="22" customFormat="1" ht="21.75" customHeight="1" thickBot="1">
      <c r="A38" s="57">
        <v>17</v>
      </c>
      <c r="B38" s="53">
        <v>0</v>
      </c>
      <c r="C38" s="61">
        <v>4151926</v>
      </c>
      <c r="D38" s="54" t="s">
        <v>30</v>
      </c>
      <c r="E38" s="59">
        <v>111</v>
      </c>
      <c r="F38" s="31" t="s">
        <v>19</v>
      </c>
      <c r="G38" s="62">
        <v>1500000</v>
      </c>
      <c r="H38" s="62">
        <v>1500000</v>
      </c>
      <c r="I38" s="62">
        <v>1500000</v>
      </c>
      <c r="J38" s="62">
        <v>1500000</v>
      </c>
      <c r="K38" s="62">
        <v>1500000</v>
      </c>
      <c r="L38" s="62">
        <v>1500000</v>
      </c>
      <c r="M38" s="62">
        <v>1500000</v>
      </c>
      <c r="N38" s="62">
        <v>1500000</v>
      </c>
      <c r="O38" s="62">
        <v>1500000</v>
      </c>
      <c r="P38" s="62">
        <v>1500000</v>
      </c>
      <c r="Q38" s="62">
        <v>1500000</v>
      </c>
      <c r="R38" s="62">
        <v>1500000</v>
      </c>
      <c r="S38" s="63">
        <f>SUM(G38:R38)</f>
        <v>18000000</v>
      </c>
      <c r="T38" s="63">
        <f t="shared" si="0"/>
        <v>1500000</v>
      </c>
      <c r="U38" s="80">
        <f t="shared" si="6"/>
        <v>19500000</v>
      </c>
      <c r="W38" s="60"/>
    </row>
    <row r="39" spans="1:23" s="22" customFormat="1" ht="21.75" customHeight="1" thickBot="1">
      <c r="A39" s="57">
        <v>18</v>
      </c>
      <c r="B39" s="53">
        <v>0</v>
      </c>
      <c r="C39" s="61">
        <v>5599919</v>
      </c>
      <c r="D39" s="54" t="s">
        <v>31</v>
      </c>
      <c r="E39" s="59">
        <v>111</v>
      </c>
      <c r="F39" s="39" t="s">
        <v>19</v>
      </c>
      <c r="G39" s="62">
        <v>1900000</v>
      </c>
      <c r="H39" s="62">
        <v>1900000</v>
      </c>
      <c r="I39" s="62">
        <v>1900000</v>
      </c>
      <c r="J39" s="62">
        <v>1900000</v>
      </c>
      <c r="K39" s="62">
        <v>1900000</v>
      </c>
      <c r="L39" s="62">
        <v>1900000</v>
      </c>
      <c r="M39" s="62">
        <v>1900000</v>
      </c>
      <c r="N39" s="62">
        <v>1900000</v>
      </c>
      <c r="O39" s="62">
        <v>1900000</v>
      </c>
      <c r="P39" s="62">
        <v>1900000</v>
      </c>
      <c r="Q39" s="62">
        <v>1900000</v>
      </c>
      <c r="R39" s="62">
        <v>1900000</v>
      </c>
      <c r="S39" s="63">
        <f t="shared" si="3"/>
        <v>22800000</v>
      </c>
      <c r="T39" s="63">
        <f t="shared" si="0"/>
        <v>1900000</v>
      </c>
      <c r="U39" s="81">
        <f t="shared" si="6"/>
        <v>24700000</v>
      </c>
      <c r="W39" s="60"/>
    </row>
    <row r="40" spans="1:23" s="22" customFormat="1" ht="21.75" customHeight="1" thickBot="1">
      <c r="A40" s="57">
        <v>19</v>
      </c>
      <c r="B40" s="53">
        <v>0</v>
      </c>
      <c r="C40" s="61">
        <v>2493199</v>
      </c>
      <c r="D40" s="54" t="s">
        <v>42</v>
      </c>
      <c r="E40" s="59">
        <v>111</v>
      </c>
      <c r="F40" s="21" t="s">
        <v>19</v>
      </c>
      <c r="G40" s="62">
        <v>1200000</v>
      </c>
      <c r="H40" s="62">
        <v>1200000</v>
      </c>
      <c r="I40" s="62">
        <v>1200000</v>
      </c>
      <c r="J40" s="62">
        <v>1200000</v>
      </c>
      <c r="K40" s="62">
        <v>1200000</v>
      </c>
      <c r="L40" s="62">
        <v>1200000</v>
      </c>
      <c r="M40" s="62">
        <v>1200000</v>
      </c>
      <c r="N40" s="62">
        <v>1200000</v>
      </c>
      <c r="O40" s="62">
        <v>1200000</v>
      </c>
      <c r="P40" s="62">
        <v>1200000</v>
      </c>
      <c r="Q40" s="62">
        <v>1200000</v>
      </c>
      <c r="R40" s="62">
        <v>1200000</v>
      </c>
      <c r="S40" s="63">
        <f t="shared" si="3"/>
        <v>14400000</v>
      </c>
      <c r="T40" s="63">
        <f t="shared" si="0"/>
        <v>1200000</v>
      </c>
      <c r="U40" s="82">
        <f t="shared" si="6"/>
        <v>15600000</v>
      </c>
      <c r="W40" s="60"/>
    </row>
    <row r="41" spans="1:23" s="22" customFormat="1" ht="21.75" customHeight="1" thickBot="1">
      <c r="A41" s="57">
        <v>20</v>
      </c>
      <c r="B41" s="53">
        <v>0</v>
      </c>
      <c r="C41" s="61">
        <v>4656193</v>
      </c>
      <c r="D41" s="54" t="s">
        <v>32</v>
      </c>
      <c r="E41" s="59">
        <v>111</v>
      </c>
      <c r="F41" s="31" t="s">
        <v>19</v>
      </c>
      <c r="G41" s="62">
        <v>3600000</v>
      </c>
      <c r="H41" s="62">
        <v>3600000</v>
      </c>
      <c r="I41" s="62">
        <v>3600000</v>
      </c>
      <c r="J41" s="62">
        <v>3600000</v>
      </c>
      <c r="K41" s="62">
        <v>3600000</v>
      </c>
      <c r="L41" s="62">
        <v>3600000</v>
      </c>
      <c r="M41" s="62">
        <v>3600000</v>
      </c>
      <c r="N41" s="62">
        <v>3600000</v>
      </c>
      <c r="O41" s="62">
        <v>3600000</v>
      </c>
      <c r="P41" s="62">
        <v>3600000</v>
      </c>
      <c r="Q41" s="62">
        <v>3600000</v>
      </c>
      <c r="R41" s="62">
        <v>3600000</v>
      </c>
      <c r="S41" s="63">
        <f aca="true" t="shared" si="7" ref="S41:S46">SUM(G41:R41)</f>
        <v>43200000</v>
      </c>
      <c r="T41" s="63">
        <f t="shared" si="0"/>
        <v>3600000</v>
      </c>
      <c r="U41" s="80">
        <f t="shared" si="6"/>
        <v>46800000</v>
      </c>
      <c r="W41" s="60"/>
    </row>
    <row r="42" spans="1:23" s="22" customFormat="1" ht="21.75" customHeight="1" thickBot="1">
      <c r="A42" s="57">
        <v>21</v>
      </c>
      <c r="B42" s="58">
        <v>0</v>
      </c>
      <c r="C42" s="58">
        <v>3032904</v>
      </c>
      <c r="D42" s="54" t="s">
        <v>33</v>
      </c>
      <c r="E42" s="59">
        <v>111</v>
      </c>
      <c r="F42" s="31" t="s">
        <v>19</v>
      </c>
      <c r="G42" s="62">
        <v>3600000</v>
      </c>
      <c r="H42" s="62">
        <v>3600000</v>
      </c>
      <c r="I42" s="62">
        <v>3600000</v>
      </c>
      <c r="J42" s="62">
        <v>3600000</v>
      </c>
      <c r="K42" s="62">
        <v>3600000</v>
      </c>
      <c r="L42" s="62">
        <v>3600000</v>
      </c>
      <c r="M42" s="62">
        <v>3600000</v>
      </c>
      <c r="N42" s="62">
        <v>3600000</v>
      </c>
      <c r="O42" s="62">
        <v>3600000</v>
      </c>
      <c r="P42" s="62">
        <v>3600000</v>
      </c>
      <c r="Q42" s="62">
        <v>3600000</v>
      </c>
      <c r="R42" s="62">
        <v>3600000</v>
      </c>
      <c r="S42" s="63">
        <f t="shared" si="7"/>
        <v>43200000</v>
      </c>
      <c r="T42" s="63">
        <f t="shared" si="0"/>
        <v>3600000</v>
      </c>
      <c r="U42" s="80">
        <f t="shared" si="6"/>
        <v>46800000</v>
      </c>
      <c r="W42" s="60"/>
    </row>
    <row r="43" spans="1:23" s="22" customFormat="1" ht="21.75" customHeight="1" thickBot="1">
      <c r="A43" s="57">
        <v>22</v>
      </c>
      <c r="B43" s="58">
        <v>0</v>
      </c>
      <c r="C43" s="58">
        <v>3032874</v>
      </c>
      <c r="D43" s="54" t="s">
        <v>34</v>
      </c>
      <c r="E43" s="59">
        <v>111</v>
      </c>
      <c r="F43" s="39" t="s">
        <v>19</v>
      </c>
      <c r="G43" s="62">
        <v>3600000</v>
      </c>
      <c r="H43" s="62">
        <v>3600000</v>
      </c>
      <c r="I43" s="62">
        <v>3600000</v>
      </c>
      <c r="J43" s="62">
        <v>3600000</v>
      </c>
      <c r="K43" s="62">
        <v>3600000</v>
      </c>
      <c r="L43" s="62">
        <v>3600000</v>
      </c>
      <c r="M43" s="62">
        <v>3600000</v>
      </c>
      <c r="N43" s="62">
        <v>3600000</v>
      </c>
      <c r="O43" s="62">
        <v>3600000</v>
      </c>
      <c r="P43" s="62">
        <v>3600000</v>
      </c>
      <c r="Q43" s="62">
        <v>3600000</v>
      </c>
      <c r="R43" s="62">
        <v>3600000</v>
      </c>
      <c r="S43" s="63">
        <f t="shared" si="7"/>
        <v>43200000</v>
      </c>
      <c r="T43" s="63">
        <f t="shared" si="0"/>
        <v>3600000</v>
      </c>
      <c r="U43" s="80">
        <f t="shared" si="6"/>
        <v>46800000</v>
      </c>
      <c r="W43" s="60"/>
    </row>
    <row r="44" spans="1:23" s="22" customFormat="1" ht="21.75" customHeight="1" thickBot="1">
      <c r="A44" s="57">
        <v>23</v>
      </c>
      <c r="B44" s="53">
        <v>0</v>
      </c>
      <c r="C44" s="58">
        <v>4860263</v>
      </c>
      <c r="D44" s="54" t="s">
        <v>35</v>
      </c>
      <c r="E44" s="59">
        <v>111</v>
      </c>
      <c r="F44" s="33" t="s">
        <v>19</v>
      </c>
      <c r="G44" s="62">
        <v>1700000</v>
      </c>
      <c r="H44" s="62">
        <v>1700000</v>
      </c>
      <c r="I44" s="62">
        <v>1700000</v>
      </c>
      <c r="J44" s="62">
        <v>1700000</v>
      </c>
      <c r="K44" s="62">
        <v>1700000</v>
      </c>
      <c r="L44" s="62">
        <v>1700000</v>
      </c>
      <c r="M44" s="62">
        <v>1700000</v>
      </c>
      <c r="N44" s="62">
        <v>1700000</v>
      </c>
      <c r="O44" s="62">
        <v>1700000</v>
      </c>
      <c r="P44" s="62">
        <v>1700000</v>
      </c>
      <c r="Q44" s="62">
        <v>1700000</v>
      </c>
      <c r="R44" s="62">
        <v>1700000</v>
      </c>
      <c r="S44" s="63">
        <f>SUM(G44:R44)</f>
        <v>20400000</v>
      </c>
      <c r="T44" s="63">
        <f t="shared" si="0"/>
        <v>1700000</v>
      </c>
      <c r="U44" s="80">
        <f aca="true" t="shared" si="8" ref="U44:U56">SUM(S44:T44)</f>
        <v>22100000</v>
      </c>
      <c r="W44" s="60"/>
    </row>
    <row r="45" spans="1:23" s="22" customFormat="1" ht="21.75" customHeight="1" thickBot="1">
      <c r="A45" s="57">
        <v>24</v>
      </c>
      <c r="B45" s="53">
        <v>0</v>
      </c>
      <c r="C45" s="58">
        <v>3032770</v>
      </c>
      <c r="D45" s="54" t="s">
        <v>36</v>
      </c>
      <c r="E45" s="59">
        <v>111</v>
      </c>
      <c r="F45" s="33" t="s">
        <v>19</v>
      </c>
      <c r="G45" s="62">
        <v>1500000</v>
      </c>
      <c r="H45" s="62">
        <v>1500000</v>
      </c>
      <c r="I45" s="62">
        <v>1500000</v>
      </c>
      <c r="J45" s="62">
        <v>1500000</v>
      </c>
      <c r="K45" s="62">
        <v>1500000</v>
      </c>
      <c r="L45" s="62">
        <v>1500000</v>
      </c>
      <c r="M45" s="62">
        <v>1500000</v>
      </c>
      <c r="N45" s="62">
        <v>1500000</v>
      </c>
      <c r="O45" s="62">
        <v>1500000</v>
      </c>
      <c r="P45" s="62">
        <v>1500000</v>
      </c>
      <c r="Q45" s="62">
        <v>1500000</v>
      </c>
      <c r="R45" s="62">
        <v>1500000</v>
      </c>
      <c r="S45" s="63">
        <f t="shared" si="7"/>
        <v>18000000</v>
      </c>
      <c r="T45" s="63">
        <f t="shared" si="0"/>
        <v>1500000</v>
      </c>
      <c r="U45" s="80">
        <f t="shared" si="8"/>
        <v>19500000</v>
      </c>
      <c r="W45" s="60"/>
    </row>
    <row r="46" spans="1:23" s="22" customFormat="1" ht="21.75" customHeight="1" thickBot="1">
      <c r="A46" s="57">
        <v>25</v>
      </c>
      <c r="B46" s="58">
        <v>0</v>
      </c>
      <c r="C46" s="58">
        <v>1336247</v>
      </c>
      <c r="D46" s="54" t="s">
        <v>37</v>
      </c>
      <c r="E46" s="59">
        <v>111</v>
      </c>
      <c r="F46" s="31" t="s">
        <v>19</v>
      </c>
      <c r="G46" s="71">
        <v>1500000</v>
      </c>
      <c r="H46" s="71">
        <v>1500000</v>
      </c>
      <c r="I46" s="71">
        <v>1500000</v>
      </c>
      <c r="J46" s="71">
        <v>1500000</v>
      </c>
      <c r="K46" s="71">
        <v>1500000</v>
      </c>
      <c r="L46" s="71">
        <v>1500000</v>
      </c>
      <c r="M46" s="71">
        <v>1500000</v>
      </c>
      <c r="N46" s="71">
        <v>1500000</v>
      </c>
      <c r="O46" s="71">
        <v>1500000</v>
      </c>
      <c r="P46" s="71">
        <v>1500000</v>
      </c>
      <c r="Q46" s="71">
        <v>1500000</v>
      </c>
      <c r="R46" s="71">
        <v>1500000</v>
      </c>
      <c r="S46" s="63">
        <f t="shared" si="7"/>
        <v>18000000</v>
      </c>
      <c r="T46" s="63">
        <f t="shared" si="0"/>
        <v>1500000</v>
      </c>
      <c r="U46" s="80">
        <f t="shared" si="8"/>
        <v>19500000</v>
      </c>
      <c r="W46" s="60"/>
    </row>
    <row r="47" spans="1:23" s="22" customFormat="1" ht="21.75" customHeight="1" thickBot="1">
      <c r="A47" s="57">
        <v>26</v>
      </c>
      <c r="B47" s="58">
        <v>0</v>
      </c>
      <c r="C47" s="58">
        <v>4844315</v>
      </c>
      <c r="D47" s="54" t="s">
        <v>38</v>
      </c>
      <c r="E47" s="72">
        <v>111</v>
      </c>
      <c r="F47" s="39" t="s">
        <v>19</v>
      </c>
      <c r="G47" s="62">
        <v>1500000</v>
      </c>
      <c r="H47" s="62">
        <v>1500000</v>
      </c>
      <c r="I47" s="62">
        <v>1500000</v>
      </c>
      <c r="J47" s="62">
        <v>1500000</v>
      </c>
      <c r="K47" s="62">
        <v>1500000</v>
      </c>
      <c r="L47" s="62">
        <v>1500000</v>
      </c>
      <c r="M47" s="62">
        <v>1500000</v>
      </c>
      <c r="N47" s="62">
        <v>1500000</v>
      </c>
      <c r="O47" s="62">
        <v>1500000</v>
      </c>
      <c r="P47" s="62">
        <v>1500000</v>
      </c>
      <c r="Q47" s="62">
        <v>1500000</v>
      </c>
      <c r="R47" s="62">
        <v>1500000</v>
      </c>
      <c r="S47" s="63">
        <f>SUM(G47:R47)</f>
        <v>18000000</v>
      </c>
      <c r="T47" s="63">
        <f t="shared" si="0"/>
        <v>1500000</v>
      </c>
      <c r="U47" s="80">
        <f t="shared" si="8"/>
        <v>19500000</v>
      </c>
      <c r="W47" s="60"/>
    </row>
    <row r="48" spans="1:23" s="22" customFormat="1" ht="21.75" customHeight="1" thickBot="1">
      <c r="A48" s="57">
        <v>27</v>
      </c>
      <c r="B48" s="73">
        <v>0</v>
      </c>
      <c r="C48" s="74">
        <v>3032784</v>
      </c>
      <c r="D48" s="75" t="s">
        <v>40</v>
      </c>
      <c r="E48" s="72">
        <v>111</v>
      </c>
      <c r="F48" s="39" t="s">
        <v>19</v>
      </c>
      <c r="G48" s="71">
        <v>1500000</v>
      </c>
      <c r="H48" s="71">
        <v>1500000</v>
      </c>
      <c r="I48" s="71">
        <v>1500000</v>
      </c>
      <c r="J48" s="71">
        <v>1500000</v>
      </c>
      <c r="K48" s="71">
        <v>1500000</v>
      </c>
      <c r="L48" s="71">
        <v>1500000</v>
      </c>
      <c r="M48" s="71">
        <v>1500000</v>
      </c>
      <c r="N48" s="71">
        <v>1500000</v>
      </c>
      <c r="O48" s="71">
        <v>1500000</v>
      </c>
      <c r="P48" s="71">
        <v>1500000</v>
      </c>
      <c r="Q48" s="71">
        <v>1500000</v>
      </c>
      <c r="R48" s="71">
        <v>1500000</v>
      </c>
      <c r="S48" s="76">
        <f>SUM(G48:R48)</f>
        <v>18000000</v>
      </c>
      <c r="T48" s="63">
        <f>+S48/12</f>
        <v>1500000</v>
      </c>
      <c r="U48" s="83">
        <f t="shared" si="8"/>
        <v>19500000</v>
      </c>
      <c r="W48" s="60"/>
    </row>
    <row r="49" spans="1:23" s="22" customFormat="1" ht="21.75" customHeight="1" thickBot="1">
      <c r="A49" s="57">
        <v>28</v>
      </c>
      <c r="B49" s="53">
        <v>0</v>
      </c>
      <c r="C49" s="61">
        <v>3260731</v>
      </c>
      <c r="D49" s="54" t="s">
        <v>53</v>
      </c>
      <c r="E49" s="59">
        <v>144</v>
      </c>
      <c r="F49" s="39" t="s">
        <v>54</v>
      </c>
      <c r="G49" s="62">
        <v>600000</v>
      </c>
      <c r="H49" s="62">
        <v>600000</v>
      </c>
      <c r="I49" s="62">
        <v>600000</v>
      </c>
      <c r="J49" s="62">
        <v>600000</v>
      </c>
      <c r="K49" s="62">
        <v>600000</v>
      </c>
      <c r="L49" s="62">
        <v>600000</v>
      </c>
      <c r="M49" s="62">
        <v>600000</v>
      </c>
      <c r="N49" s="62">
        <v>600000</v>
      </c>
      <c r="O49" s="62">
        <v>600000</v>
      </c>
      <c r="P49" s="62">
        <v>600000</v>
      </c>
      <c r="Q49" s="62">
        <v>600000</v>
      </c>
      <c r="R49" s="62">
        <v>600000</v>
      </c>
      <c r="S49" s="63">
        <f aca="true" t="shared" si="9" ref="S49:S56">SUM(G49:R49)</f>
        <v>7200000</v>
      </c>
      <c r="T49" s="63">
        <f aca="true" t="shared" si="10" ref="T49:T56">+S49/12</f>
        <v>600000</v>
      </c>
      <c r="U49" s="81">
        <f t="shared" si="8"/>
        <v>7800000</v>
      </c>
      <c r="W49" s="60"/>
    </row>
    <row r="50" spans="1:23" s="22" customFormat="1" ht="21.75" customHeight="1" thickBot="1">
      <c r="A50" s="57">
        <v>29</v>
      </c>
      <c r="B50" s="53">
        <v>0</v>
      </c>
      <c r="C50" s="61">
        <v>1919318</v>
      </c>
      <c r="D50" s="54" t="s">
        <v>55</v>
      </c>
      <c r="E50" s="59">
        <v>144</v>
      </c>
      <c r="F50" s="39" t="s">
        <v>54</v>
      </c>
      <c r="G50" s="62">
        <v>1320000</v>
      </c>
      <c r="H50" s="62">
        <v>1320000</v>
      </c>
      <c r="I50" s="62">
        <v>1320000</v>
      </c>
      <c r="J50" s="62">
        <v>1320000</v>
      </c>
      <c r="K50" s="62">
        <v>1320000</v>
      </c>
      <c r="L50" s="62">
        <v>1320000</v>
      </c>
      <c r="M50" s="62">
        <v>1320000</v>
      </c>
      <c r="N50" s="62">
        <v>1320000</v>
      </c>
      <c r="O50" s="62">
        <v>1320000</v>
      </c>
      <c r="P50" s="62">
        <v>1320000</v>
      </c>
      <c r="Q50" s="62">
        <v>1320000</v>
      </c>
      <c r="R50" s="62">
        <v>1320000</v>
      </c>
      <c r="S50" s="63">
        <f t="shared" si="9"/>
        <v>15840000</v>
      </c>
      <c r="T50" s="63">
        <f t="shared" si="10"/>
        <v>1320000</v>
      </c>
      <c r="U50" s="82">
        <f t="shared" si="8"/>
        <v>17160000</v>
      </c>
      <c r="W50" s="60"/>
    </row>
    <row r="51" spans="1:23" s="22" customFormat="1" ht="21.75" customHeight="1" thickBot="1">
      <c r="A51" s="57">
        <v>30</v>
      </c>
      <c r="B51" s="53">
        <v>0</v>
      </c>
      <c r="C51" s="61">
        <v>1176676</v>
      </c>
      <c r="D51" s="54" t="s">
        <v>56</v>
      </c>
      <c r="E51" s="59">
        <v>144</v>
      </c>
      <c r="F51" s="39" t="s">
        <v>54</v>
      </c>
      <c r="G51" s="62">
        <v>1500000</v>
      </c>
      <c r="H51" s="62">
        <v>1500000</v>
      </c>
      <c r="I51" s="62">
        <v>1500000</v>
      </c>
      <c r="J51" s="62">
        <v>1500000</v>
      </c>
      <c r="K51" s="62">
        <v>1500000</v>
      </c>
      <c r="L51" s="62">
        <v>1500000</v>
      </c>
      <c r="M51" s="62">
        <v>1500000</v>
      </c>
      <c r="N51" s="62">
        <v>1500000</v>
      </c>
      <c r="O51" s="62">
        <v>1500000</v>
      </c>
      <c r="P51" s="62">
        <v>1500000</v>
      </c>
      <c r="Q51" s="62">
        <v>1500000</v>
      </c>
      <c r="R51" s="62">
        <v>1500000</v>
      </c>
      <c r="S51" s="63">
        <f>SUM(G51:R51)</f>
        <v>18000000</v>
      </c>
      <c r="T51" s="63">
        <f t="shared" si="10"/>
        <v>1500000</v>
      </c>
      <c r="U51" s="80">
        <f t="shared" si="8"/>
        <v>19500000</v>
      </c>
      <c r="W51" s="60"/>
    </row>
    <row r="52" spans="1:23" s="22" customFormat="1" ht="21.75" customHeight="1" thickBot="1">
      <c r="A52" s="57">
        <v>31</v>
      </c>
      <c r="B52" s="58">
        <v>0</v>
      </c>
      <c r="C52" s="58">
        <v>4151937</v>
      </c>
      <c r="D52" s="54" t="s">
        <v>57</v>
      </c>
      <c r="E52" s="59">
        <v>144</v>
      </c>
      <c r="F52" s="39" t="s">
        <v>54</v>
      </c>
      <c r="G52" s="62">
        <v>1320000</v>
      </c>
      <c r="H52" s="62">
        <v>1320000</v>
      </c>
      <c r="I52" s="62">
        <v>1320000</v>
      </c>
      <c r="J52" s="62">
        <v>1320000</v>
      </c>
      <c r="K52" s="62">
        <v>1320000</v>
      </c>
      <c r="L52" s="62">
        <v>1320000</v>
      </c>
      <c r="M52" s="62">
        <v>1320000</v>
      </c>
      <c r="N52" s="62">
        <v>1320000</v>
      </c>
      <c r="O52" s="62">
        <v>1320000</v>
      </c>
      <c r="P52" s="62">
        <v>1320000</v>
      </c>
      <c r="Q52" s="62">
        <v>1320000</v>
      </c>
      <c r="R52" s="62">
        <v>1320000</v>
      </c>
      <c r="S52" s="63">
        <f t="shared" si="9"/>
        <v>15840000</v>
      </c>
      <c r="T52" s="63">
        <f t="shared" si="10"/>
        <v>1320000</v>
      </c>
      <c r="U52" s="80">
        <f t="shared" si="8"/>
        <v>17160000</v>
      </c>
      <c r="W52" s="60"/>
    </row>
    <row r="53" spans="1:23" s="22" customFormat="1" ht="21.75" customHeight="1" thickBot="1">
      <c r="A53" s="57">
        <v>32</v>
      </c>
      <c r="B53" s="53">
        <v>0</v>
      </c>
      <c r="C53" s="58">
        <v>4844263</v>
      </c>
      <c r="D53" s="54" t="s">
        <v>58</v>
      </c>
      <c r="E53" s="59">
        <v>144</v>
      </c>
      <c r="F53" s="39" t="s">
        <v>54</v>
      </c>
      <c r="G53" s="62">
        <v>1320000</v>
      </c>
      <c r="H53" s="62">
        <v>1320000</v>
      </c>
      <c r="I53" s="62">
        <v>1320000</v>
      </c>
      <c r="J53" s="62">
        <v>1320000</v>
      </c>
      <c r="K53" s="62">
        <v>1320000</v>
      </c>
      <c r="L53" s="62">
        <v>1320000</v>
      </c>
      <c r="M53" s="62">
        <v>1320000</v>
      </c>
      <c r="N53" s="62">
        <v>1320000</v>
      </c>
      <c r="O53" s="62">
        <v>1320000</v>
      </c>
      <c r="P53" s="62">
        <v>1320000</v>
      </c>
      <c r="Q53" s="62">
        <v>1320000</v>
      </c>
      <c r="R53" s="62">
        <v>1320000</v>
      </c>
      <c r="S53" s="63">
        <f>SUM(G53:R53)</f>
        <v>15840000</v>
      </c>
      <c r="T53" s="63">
        <f t="shared" si="10"/>
        <v>1320000</v>
      </c>
      <c r="U53" s="80">
        <f t="shared" si="8"/>
        <v>17160000</v>
      </c>
      <c r="W53" s="60"/>
    </row>
    <row r="54" spans="1:23" s="22" customFormat="1" ht="21.75" customHeight="1" thickBot="1">
      <c r="A54" s="57">
        <v>33</v>
      </c>
      <c r="B54" s="53">
        <v>0</v>
      </c>
      <c r="C54" s="58">
        <v>4151912</v>
      </c>
      <c r="D54" s="54" t="s">
        <v>59</v>
      </c>
      <c r="E54" s="59">
        <v>144</v>
      </c>
      <c r="F54" s="39" t="s">
        <v>54</v>
      </c>
      <c r="G54" s="62">
        <v>1320000</v>
      </c>
      <c r="H54" s="62">
        <v>1320000</v>
      </c>
      <c r="I54" s="62">
        <v>1320000</v>
      </c>
      <c r="J54" s="62">
        <v>1320000</v>
      </c>
      <c r="K54" s="62">
        <v>1320000</v>
      </c>
      <c r="L54" s="62">
        <v>1320000</v>
      </c>
      <c r="M54" s="62">
        <v>1320000</v>
      </c>
      <c r="N54" s="62">
        <v>1320000</v>
      </c>
      <c r="O54" s="62">
        <v>1320000</v>
      </c>
      <c r="P54" s="62">
        <v>1320000</v>
      </c>
      <c r="Q54" s="62">
        <v>1320000</v>
      </c>
      <c r="R54" s="62">
        <v>1320000</v>
      </c>
      <c r="S54" s="63">
        <f t="shared" si="9"/>
        <v>15840000</v>
      </c>
      <c r="T54" s="63">
        <f t="shared" si="10"/>
        <v>1320000</v>
      </c>
      <c r="U54" s="80">
        <f t="shared" si="8"/>
        <v>17160000</v>
      </c>
      <c r="W54" s="60"/>
    </row>
    <row r="55" spans="1:23" s="22" customFormat="1" ht="21.75" customHeight="1" thickBot="1">
      <c r="A55" s="57">
        <v>34</v>
      </c>
      <c r="B55" s="58">
        <v>0</v>
      </c>
      <c r="C55" s="58">
        <v>5164230</v>
      </c>
      <c r="D55" s="54" t="s">
        <v>60</v>
      </c>
      <c r="E55" s="59">
        <v>144</v>
      </c>
      <c r="F55" s="39" t="s">
        <v>54</v>
      </c>
      <c r="G55" s="71">
        <v>1100000</v>
      </c>
      <c r="H55" s="71">
        <v>1100000</v>
      </c>
      <c r="I55" s="71">
        <v>1100000</v>
      </c>
      <c r="J55" s="71">
        <v>1100000</v>
      </c>
      <c r="K55" s="71">
        <v>1100000</v>
      </c>
      <c r="L55" s="71">
        <v>1100000</v>
      </c>
      <c r="M55" s="71">
        <v>1100000</v>
      </c>
      <c r="N55" s="71">
        <v>1100000</v>
      </c>
      <c r="O55" s="71">
        <v>1100000</v>
      </c>
      <c r="P55" s="71">
        <v>1100000</v>
      </c>
      <c r="Q55" s="71">
        <v>1100000</v>
      </c>
      <c r="R55" s="71">
        <v>1100000</v>
      </c>
      <c r="S55" s="63">
        <f t="shared" si="9"/>
        <v>13200000</v>
      </c>
      <c r="T55" s="63">
        <f t="shared" si="10"/>
        <v>1100000</v>
      </c>
      <c r="U55" s="80">
        <f t="shared" si="8"/>
        <v>14300000</v>
      </c>
      <c r="W55" s="60"/>
    </row>
    <row r="56" spans="1:23" s="22" customFormat="1" ht="21.75" customHeight="1" thickBot="1">
      <c r="A56" s="57">
        <v>35</v>
      </c>
      <c r="B56" s="58">
        <v>0</v>
      </c>
      <c r="C56" s="58">
        <v>4151924</v>
      </c>
      <c r="D56" s="54" t="s">
        <v>61</v>
      </c>
      <c r="E56" s="84">
        <v>144</v>
      </c>
      <c r="F56" s="85" t="s">
        <v>54</v>
      </c>
      <c r="G56" s="86">
        <v>1320000</v>
      </c>
      <c r="H56" s="86">
        <v>1320000</v>
      </c>
      <c r="I56" s="86">
        <v>1320000</v>
      </c>
      <c r="J56" s="86">
        <v>1320000</v>
      </c>
      <c r="K56" s="86">
        <v>1320000</v>
      </c>
      <c r="L56" s="86">
        <v>1320000</v>
      </c>
      <c r="M56" s="86">
        <v>1320000</v>
      </c>
      <c r="N56" s="86">
        <v>1320000</v>
      </c>
      <c r="O56" s="86">
        <v>1320000</v>
      </c>
      <c r="P56" s="86">
        <v>1320000</v>
      </c>
      <c r="Q56" s="86">
        <v>1320000</v>
      </c>
      <c r="R56" s="86">
        <v>1320000</v>
      </c>
      <c r="S56" s="87">
        <f t="shared" si="9"/>
        <v>15840000</v>
      </c>
      <c r="T56" s="87">
        <f t="shared" si="10"/>
        <v>1320000</v>
      </c>
      <c r="U56" s="80">
        <f t="shared" si="8"/>
        <v>17160000</v>
      </c>
      <c r="W56" s="60"/>
    </row>
    <row r="57" spans="1:23" s="49" customFormat="1" ht="28.5" customHeight="1" thickBot="1">
      <c r="A57" s="121" t="s">
        <v>16</v>
      </c>
      <c r="B57" s="122"/>
      <c r="C57" s="122"/>
      <c r="D57" s="122"/>
      <c r="E57" s="88"/>
      <c r="F57" s="88"/>
      <c r="G57" s="89">
        <f>SUM(G9:G56)</f>
        <v>92900000</v>
      </c>
      <c r="H57" s="89">
        <f aca="true" t="shared" si="11" ref="H57:Q57">SUM(H9:H56)</f>
        <v>92900000</v>
      </c>
      <c r="I57" s="89">
        <f t="shared" si="11"/>
        <v>92900000</v>
      </c>
      <c r="J57" s="89">
        <f t="shared" si="11"/>
        <v>92900000</v>
      </c>
      <c r="K57" s="89">
        <f t="shared" si="11"/>
        <v>92900000</v>
      </c>
      <c r="L57" s="89">
        <f t="shared" si="11"/>
        <v>92900000</v>
      </c>
      <c r="M57" s="89">
        <f t="shared" si="11"/>
        <v>92900000</v>
      </c>
      <c r="N57" s="89">
        <f t="shared" si="11"/>
        <v>92900000</v>
      </c>
      <c r="O57" s="89">
        <f t="shared" si="11"/>
        <v>92900000</v>
      </c>
      <c r="P57" s="89">
        <f t="shared" si="11"/>
        <v>92900000</v>
      </c>
      <c r="Q57" s="89">
        <f t="shared" si="11"/>
        <v>92900000</v>
      </c>
      <c r="R57" s="89">
        <f>SUM(R9:R56)</f>
        <v>92900000</v>
      </c>
      <c r="S57" s="89">
        <f>SUM(S9:S56)</f>
        <v>1114800000</v>
      </c>
      <c r="T57" s="89">
        <f>SUM(T9:T56)</f>
        <v>92900000</v>
      </c>
      <c r="U57" s="101">
        <f>SUM(U9:U56)</f>
        <v>1207700000</v>
      </c>
      <c r="W57" s="50"/>
    </row>
    <row r="58" spans="1:21" s="49" customFormat="1" ht="28.5" customHeight="1">
      <c r="A58" s="64"/>
      <c r="B58" s="64"/>
      <c r="C58" s="66"/>
      <c r="D58" s="67"/>
      <c r="E58" s="6"/>
      <c r="F58" s="11"/>
      <c r="G58" s="12"/>
      <c r="H58" s="13"/>
      <c r="I58" s="13"/>
      <c r="J58" s="13"/>
      <c r="K58" s="13"/>
      <c r="L58" s="8"/>
      <c r="M58" s="8"/>
      <c r="N58" s="8"/>
      <c r="O58" s="8"/>
      <c r="P58" s="8"/>
      <c r="Q58" s="9"/>
      <c r="R58" s="8"/>
      <c r="S58" s="10"/>
      <c r="T58" s="10"/>
      <c r="U58" s="10"/>
    </row>
    <row r="59" spans="1:21" s="5" customFormat="1" ht="28.5" customHeight="1">
      <c r="A59" s="64"/>
      <c r="B59" s="64"/>
      <c r="C59" s="68"/>
      <c r="D59" s="69"/>
      <c r="E59" s="1"/>
      <c r="F59" s="6"/>
      <c r="G59" s="7"/>
      <c r="H59" s="8"/>
      <c r="I59" s="8"/>
      <c r="J59" s="8"/>
      <c r="K59" s="8"/>
      <c r="L59" s="8"/>
      <c r="M59" s="8"/>
      <c r="N59" s="8"/>
      <c r="O59" s="8"/>
      <c r="P59" s="8"/>
      <c r="Q59" s="9"/>
      <c r="R59" s="8"/>
      <c r="S59" s="10"/>
      <c r="T59" s="10"/>
      <c r="U59" s="10"/>
    </row>
  </sheetData>
  <sheetProtection/>
  <mergeCells count="69">
    <mergeCell ref="A33:A34"/>
    <mergeCell ref="B33:B34"/>
    <mergeCell ref="C33:C34"/>
    <mergeCell ref="D33:D34"/>
    <mergeCell ref="U29:U30"/>
    <mergeCell ref="U31:U32"/>
    <mergeCell ref="U33:U34"/>
    <mergeCell ref="A23:A24"/>
    <mergeCell ref="A29:A30"/>
    <mergeCell ref="B29:B30"/>
    <mergeCell ref="C29:C30"/>
    <mergeCell ref="D29:D30"/>
    <mergeCell ref="A31:A32"/>
    <mergeCell ref="B31:B32"/>
    <mergeCell ref="C31:C32"/>
    <mergeCell ref="D31:D32"/>
    <mergeCell ref="B27:B28"/>
    <mergeCell ref="C27:C28"/>
    <mergeCell ref="D27:D28"/>
    <mergeCell ref="C21:C22"/>
    <mergeCell ref="B25:B26"/>
    <mergeCell ref="B17:B18"/>
    <mergeCell ref="C17:C18"/>
    <mergeCell ref="D23:D24"/>
    <mergeCell ref="C23:C24"/>
    <mergeCell ref="B23:B24"/>
    <mergeCell ref="B19:B20"/>
    <mergeCell ref="A6:Q6"/>
    <mergeCell ref="A7:Q7"/>
    <mergeCell ref="A9:A10"/>
    <mergeCell ref="B9:B10"/>
    <mergeCell ref="C9:C10"/>
    <mergeCell ref="D9:D10"/>
    <mergeCell ref="A15:A16"/>
    <mergeCell ref="B15:B16"/>
    <mergeCell ref="C15:C16"/>
    <mergeCell ref="D15:D16"/>
    <mergeCell ref="A13:A14"/>
    <mergeCell ref="A11:A12"/>
    <mergeCell ref="C13:C14"/>
    <mergeCell ref="B11:B12"/>
    <mergeCell ref="C11:C12"/>
    <mergeCell ref="A57:D57"/>
    <mergeCell ref="U21:U22"/>
    <mergeCell ref="U19:U20"/>
    <mergeCell ref="U27:U28"/>
    <mergeCell ref="A27:A28"/>
    <mergeCell ref="D21:D22"/>
    <mergeCell ref="A21:A22"/>
    <mergeCell ref="A19:A20"/>
    <mergeCell ref="D25:D26"/>
    <mergeCell ref="C19:C20"/>
    <mergeCell ref="U11:U12"/>
    <mergeCell ref="D13:D14"/>
    <mergeCell ref="D17:D18"/>
    <mergeCell ref="B21:B22"/>
    <mergeCell ref="D19:D20"/>
    <mergeCell ref="B13:B14"/>
    <mergeCell ref="D11:D12"/>
    <mergeCell ref="U23:U24"/>
    <mergeCell ref="A1:U5"/>
    <mergeCell ref="U9:U10"/>
    <mergeCell ref="U13:U14"/>
    <mergeCell ref="U25:U26"/>
    <mergeCell ref="U15:U16"/>
    <mergeCell ref="U17:U18"/>
    <mergeCell ref="A25:A26"/>
    <mergeCell ref="C25:C26"/>
    <mergeCell ref="A17:A18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4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Juan Aguilera</cp:lastModifiedBy>
  <cp:lastPrinted>2015-12-01T16:35:26Z</cp:lastPrinted>
  <dcterms:created xsi:type="dcterms:W3CDTF">2003-03-07T14:03:57Z</dcterms:created>
  <dcterms:modified xsi:type="dcterms:W3CDTF">2024-01-16T14:29:04Z</dcterms:modified>
  <cp:category/>
  <cp:version/>
  <cp:contentType/>
  <cp:contentStatus/>
</cp:coreProperties>
</file>